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13_ncr:1_{2B440D13-96AE-4578-9C19-70005C3269E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Приложение 1" sheetId="1" r:id="rId1"/>
    <sheet name="Приложение 2" sheetId="2" r:id="rId2"/>
    <sheet name="Приложение 3" sheetId="3" r:id="rId3"/>
    <sheet name="Приложение 5" sheetId="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'Приложение 1'!$A$11:$T$370</definedName>
    <definedName name="_xlnm._FilterDatabase" localSheetId="3" hidden="1">'Приложение 5'!$A$10:$O$369</definedName>
    <definedName name="ллл" localSheetId="0">'[1]Приложение №1 новое стр-во'!#REF!</definedName>
    <definedName name="ллл" localSheetId="1">'[2]Приложение №1 новое стр-во'!#REF!</definedName>
    <definedName name="ллл" localSheetId="2">'[2]Приложение №1 новое стр-во'!#REF!</definedName>
    <definedName name="ллл" localSheetId="3">'[1]Приложение №1 новое стр-во'!#REF!</definedName>
    <definedName name="ллл">'[1]Приложение №1 новое стр-во'!#REF!</definedName>
    <definedName name="_xlnm.Print_Area" localSheetId="0">'Приложение 1'!$A$1:$T$880</definedName>
    <definedName name="_xlnm.Print_Area" localSheetId="1">'Приложение 2'!$A$1:$O$14</definedName>
    <definedName name="_xlnm.Print_Area" localSheetId="2">'Приложение 3'!$A$1:$N$30</definedName>
    <definedName name="_xlnm.Print_Area" localSheetId="3">'Приложение 5'!$A$1:$O$905</definedName>
    <definedName name="прайс" localSheetId="0">'[1]Приложение №1 новое стр-во'!#REF!</definedName>
    <definedName name="прайс" localSheetId="1">'[2]Приложение №1 новое стр-во'!#REF!</definedName>
    <definedName name="прайс" localSheetId="2">'[2]Приложение №1 новое стр-во'!#REF!</definedName>
    <definedName name="прайс" localSheetId="3">'[1]Приложение №1 новое стр-во'!#REF!</definedName>
    <definedName name="прайс">'[1]Приложение №1 новое стр-во'!#REF!</definedName>
    <definedName name="прайс66" localSheetId="0">'[1]Приложение №1 новое стр-во'!#REF!</definedName>
    <definedName name="прайс66" localSheetId="1">'[2]Приложение №1 новое стр-во'!#REF!</definedName>
    <definedName name="прайс66" localSheetId="2">'[2]Приложение №1 новое стр-во'!#REF!</definedName>
    <definedName name="прайс66" localSheetId="3">'[1]Приложение №1 новое стр-во'!#REF!</definedName>
    <definedName name="прайс66">'[1]Приложение №1 новое стр-во'!#REF!</definedName>
    <definedName name="прайс77" localSheetId="0">'[1]Приложение №1 новое стр-во'!#REF!</definedName>
    <definedName name="прайс77" localSheetId="1">'[2]Приложение №1 новое стр-во'!#REF!</definedName>
    <definedName name="прайс77" localSheetId="2">'[2]Приложение №1 новое стр-во'!#REF!</definedName>
    <definedName name="прайс77" localSheetId="3">'[1]Приложение №1 новое стр-во'!#REF!</definedName>
    <definedName name="прайс77">'[1]Приложение №1 новое стр-во'!#REF!</definedName>
    <definedName name="проч1" localSheetId="0">#REF!</definedName>
    <definedName name="проч1" localSheetId="1">#REF!</definedName>
    <definedName name="проч1" localSheetId="2">#REF!</definedName>
    <definedName name="проч1" localSheetId="3">#REF!</definedName>
    <definedName name="проч1">#REF!</definedName>
    <definedName name="рег.год" localSheetId="1">[3]C1!$O$3</definedName>
    <definedName name="рег.год" localSheetId="2">[3]C1!$O$3</definedName>
    <definedName name="рег.год">[4]C1!$O$3</definedName>
    <definedName name="Реестр" localSheetId="0">'[1]Приложение №1 новое стр-во'!#REF!</definedName>
    <definedName name="Реестр" localSheetId="1">'[2]Приложение №1 новое стр-во'!#REF!</definedName>
    <definedName name="Реестр" localSheetId="2">'[2]Приложение №1 новое стр-во'!#REF!</definedName>
    <definedName name="Реестр" localSheetId="3">'[1]Приложение №1 новое стр-во'!#REF!</definedName>
    <definedName name="Реестр">'[1]Приложение №1 новое стр-во'!#REF!</definedName>
    <definedName name="рр" localSheetId="0">'[1]Приложение №1 новое стр-во'!#REF!</definedName>
    <definedName name="рр" localSheetId="1">'[2]Приложение №1 новое стр-во'!#REF!</definedName>
    <definedName name="рр" localSheetId="2">'[2]Приложение №1 новое стр-во'!#REF!</definedName>
    <definedName name="рр" localSheetId="3">'[1]Приложение №1 новое стр-во'!#REF!</definedName>
    <definedName name="рр">'[1]Приложение №1 новое стр-во'!#REF!</definedName>
    <definedName name="ррррррррррррр" localSheetId="0">'[5]Приложение №1 реконструкция'!#REF!</definedName>
    <definedName name="ррррррррррррр" localSheetId="1">'[6]Приложение №1 реконструкция'!#REF!</definedName>
    <definedName name="ррррррррррррр" localSheetId="2">'[6]Приложение №1 реконструкция'!#REF!</definedName>
    <definedName name="ррррррррррррр" localSheetId="3">'[5]Приложение №1 реконструкция'!#REF!</definedName>
    <definedName name="ррррррррррррр">'[5]Приложение №1 реконструкция'!#REF!</definedName>
    <definedName name="ч" localSheetId="0">'[5]Приложение №1 реконструкция'!#REF!</definedName>
    <definedName name="ч" localSheetId="1">'[6]Приложение №1 реконструкция'!#REF!</definedName>
    <definedName name="ч" localSheetId="2">'[6]Приложение №1 реконструкция'!#REF!</definedName>
    <definedName name="ч" localSheetId="3">'[5]Приложение №1 реконструкция'!#REF!</definedName>
    <definedName name="ч">'[5]Приложение №1 реконструкция'!#REF!</definedName>
    <definedName name="я" localSheetId="0">'[5]Приложение №1 реконструкция'!#REF!</definedName>
    <definedName name="я" localSheetId="1">'[6]Приложение №1 реконструкция'!#REF!</definedName>
    <definedName name="я" localSheetId="2">'[6]Приложение №1 реконструкция'!#REF!</definedName>
    <definedName name="я" localSheetId="3">'[5]Приложение №1 реконструкция'!#REF!</definedName>
    <definedName name="я">'[5]Приложение №1 реконструкция'!#REF!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79" i="1" l="1"/>
  <c r="Q779" i="1"/>
  <c r="R779" i="1"/>
  <c r="S779" i="1"/>
  <c r="R483" i="1" l="1"/>
  <c r="N483" i="1"/>
  <c r="J483" i="1"/>
  <c r="Q760" i="1" l="1"/>
  <c r="Q610" i="1"/>
  <c r="H759" i="6" l="1"/>
  <c r="L709" i="6"/>
  <c r="H709" i="6"/>
  <c r="M631" i="6"/>
  <c r="I631" i="6"/>
  <c r="M629" i="6"/>
  <c r="I629" i="6"/>
  <c r="L523" i="6"/>
  <c r="H523" i="6"/>
  <c r="M516" i="6"/>
  <c r="I516" i="6"/>
  <c r="M481" i="6"/>
  <c r="I481" i="6"/>
  <c r="J828" i="1" l="1"/>
  <c r="Q805" i="1"/>
  <c r="Q763" i="1"/>
  <c r="M763" i="1"/>
  <c r="I763" i="1"/>
  <c r="Q713" i="1"/>
  <c r="M713" i="1"/>
  <c r="I713" i="1"/>
  <c r="S707" i="1"/>
  <c r="O707" i="1"/>
  <c r="K707" i="1"/>
  <c r="R633" i="1"/>
  <c r="N633" i="1"/>
  <c r="J633" i="1"/>
  <c r="R631" i="1"/>
  <c r="N631" i="1"/>
  <c r="J631" i="1"/>
  <c r="Q525" i="1"/>
  <c r="M525" i="1"/>
  <c r="I525" i="1"/>
  <c r="R518" i="1"/>
  <c r="N518" i="1"/>
  <c r="J518" i="1"/>
  <c r="Q374" i="1"/>
  <c r="Q499" i="1" s="1"/>
  <c r="N406" i="6" l="1"/>
  <c r="J406" i="6"/>
  <c r="I824" i="6"/>
  <c r="J816" i="6"/>
  <c r="I816" i="6"/>
  <c r="H816" i="6"/>
  <c r="J801" i="6"/>
  <c r="I801" i="6"/>
  <c r="H801" i="6"/>
  <c r="J775" i="6"/>
  <c r="I775" i="6"/>
  <c r="H775" i="6"/>
  <c r="J761" i="6"/>
  <c r="I761" i="6"/>
  <c r="N474" i="6"/>
  <c r="M474" i="6"/>
  <c r="L474" i="6"/>
  <c r="J474" i="6"/>
  <c r="I474" i="6"/>
  <c r="H474" i="6"/>
  <c r="N423" i="6"/>
  <c r="M423" i="6"/>
  <c r="L423" i="6"/>
  <c r="J423" i="6"/>
  <c r="I423" i="6"/>
  <c r="H423" i="6"/>
  <c r="M406" i="6"/>
  <c r="L406" i="6"/>
  <c r="I406" i="6"/>
  <c r="H406" i="6"/>
  <c r="N399" i="6"/>
  <c r="M399" i="6"/>
  <c r="L399" i="6"/>
  <c r="J399" i="6"/>
  <c r="I399" i="6"/>
  <c r="H399" i="6"/>
  <c r="M392" i="6"/>
  <c r="I392" i="6"/>
  <c r="N385" i="6"/>
  <c r="M385" i="6"/>
  <c r="L385" i="6"/>
  <c r="J385" i="6"/>
  <c r="I385" i="6"/>
  <c r="H385" i="6"/>
  <c r="M376" i="6"/>
  <c r="I376" i="6"/>
  <c r="N303" i="6"/>
  <c r="M303" i="6"/>
  <c r="L303" i="6"/>
  <c r="J303" i="6"/>
  <c r="I303" i="6"/>
  <c r="H303" i="6"/>
  <c r="N116" i="6"/>
  <c r="M116" i="6"/>
  <c r="L116" i="6"/>
  <c r="J116" i="6"/>
  <c r="I116" i="6"/>
  <c r="H116" i="6"/>
  <c r="I95" i="6"/>
  <c r="I94" i="6" s="1"/>
  <c r="M94" i="6"/>
  <c r="N75" i="6"/>
  <c r="M75" i="6"/>
  <c r="L75" i="6"/>
  <c r="J75" i="6"/>
  <c r="I75" i="6"/>
  <c r="H75" i="6"/>
  <c r="N10" i="6"/>
  <c r="M10" i="6"/>
  <c r="L10" i="6"/>
  <c r="J10" i="6"/>
  <c r="I10" i="6"/>
  <c r="H10" i="6"/>
  <c r="K476" i="1"/>
  <c r="J476" i="1"/>
  <c r="I476" i="1"/>
  <c r="K425" i="1"/>
  <c r="J425" i="1"/>
  <c r="I425" i="1"/>
  <c r="K407" i="1"/>
  <c r="J407" i="1"/>
  <c r="I407" i="1"/>
  <c r="K400" i="1"/>
  <c r="J400" i="1"/>
  <c r="I400" i="1"/>
  <c r="J393" i="1"/>
  <c r="K386" i="1"/>
  <c r="J386" i="1"/>
  <c r="I386" i="1"/>
  <c r="J377" i="1"/>
  <c r="K304" i="1"/>
  <c r="J304" i="1"/>
  <c r="I304" i="1"/>
  <c r="K117" i="1"/>
  <c r="J117" i="1"/>
  <c r="I117" i="1"/>
  <c r="K76" i="1"/>
  <c r="J76" i="1"/>
  <c r="I76" i="1"/>
  <c r="I11" i="1"/>
  <c r="J11" i="1"/>
  <c r="K11" i="1"/>
  <c r="J96" i="1"/>
  <c r="J95" i="1" s="1"/>
  <c r="N828" i="1" l="1"/>
  <c r="R828" i="1"/>
  <c r="S820" i="1"/>
  <c r="R820" i="1"/>
  <c r="Q820" i="1"/>
  <c r="M820" i="1"/>
  <c r="K820" i="1"/>
  <c r="J820" i="1"/>
  <c r="I820" i="1"/>
  <c r="O805" i="1"/>
  <c r="S805" i="1"/>
  <c r="R805" i="1"/>
  <c r="M805" i="1"/>
  <c r="K805" i="1"/>
  <c r="J805" i="1"/>
  <c r="I805" i="1"/>
  <c r="M779" i="1"/>
  <c r="K779" i="1"/>
  <c r="J779" i="1"/>
  <c r="I779" i="1"/>
  <c r="N765" i="1"/>
  <c r="S765" i="1"/>
  <c r="R765" i="1"/>
  <c r="K765" i="1"/>
  <c r="J765" i="1"/>
  <c r="S476" i="1"/>
  <c r="R476" i="1"/>
  <c r="Q476" i="1"/>
  <c r="O476" i="1"/>
  <c r="N476" i="1"/>
  <c r="M476" i="1"/>
  <c r="S425" i="1"/>
  <c r="R425" i="1"/>
  <c r="Q425" i="1"/>
  <c r="O425" i="1"/>
  <c r="N425" i="1"/>
  <c r="M425" i="1"/>
  <c r="S407" i="1"/>
  <c r="R407" i="1"/>
  <c r="Q407" i="1"/>
  <c r="O407" i="1"/>
  <c r="N407" i="1"/>
  <c r="M407" i="1"/>
  <c r="S400" i="1"/>
  <c r="R400" i="1"/>
  <c r="Q400" i="1"/>
  <c r="O400" i="1"/>
  <c r="N400" i="1"/>
  <c r="M400" i="1"/>
  <c r="R393" i="1"/>
  <c r="N393" i="1"/>
  <c r="S386" i="1"/>
  <c r="R386" i="1"/>
  <c r="Q386" i="1"/>
  <c r="O386" i="1"/>
  <c r="N386" i="1"/>
  <c r="M386" i="1"/>
  <c r="R377" i="1"/>
  <c r="N377" i="1"/>
  <c r="S304" i="1"/>
  <c r="R304" i="1"/>
  <c r="Q304" i="1"/>
  <c r="O304" i="1"/>
  <c r="N304" i="1"/>
  <c r="M304" i="1"/>
  <c r="S117" i="1"/>
  <c r="R117" i="1"/>
  <c r="Q117" i="1"/>
  <c r="O117" i="1"/>
  <c r="N117" i="1"/>
  <c r="M117" i="1"/>
  <c r="R96" i="1"/>
  <c r="R95" i="1" s="1"/>
  <c r="N95" i="1"/>
  <c r="S76" i="1"/>
  <c r="R76" i="1"/>
  <c r="Q76" i="1"/>
  <c r="O76" i="1"/>
  <c r="N76" i="1"/>
  <c r="M76" i="1"/>
  <c r="S11" i="1"/>
  <c r="R11" i="1"/>
  <c r="Q11" i="1"/>
  <c r="O11" i="1"/>
  <c r="N11" i="1"/>
  <c r="M11" i="1"/>
  <c r="O765" i="1" l="1"/>
  <c r="N820" i="1"/>
  <c r="N805" i="1"/>
  <c r="O820" i="1"/>
  <c r="N779" i="1" l="1"/>
</calcChain>
</file>

<file path=xl/sharedStrings.xml><?xml version="1.0" encoding="utf-8"?>
<sst xmlns="http://schemas.openxmlformats.org/spreadsheetml/2006/main" count="3138" uniqueCount="552">
  <si>
    <t>(рекомендуемый образец)</t>
  </si>
  <si>
    <t>С2. Строительство воздушных линий</t>
  </si>
  <si>
    <t>ВЛ 0,4 кВ</t>
  </si>
  <si>
    <t>Уровень напряжения, кВ</t>
  </si>
  <si>
    <t>Тип территории</t>
  </si>
  <si>
    <t>Материал опоры</t>
  </si>
  <si>
    <t>Тип провода</t>
  </si>
  <si>
    <t>Материал провода</t>
  </si>
  <si>
    <r>
      <t>Сечение провода, мм</t>
    </r>
    <r>
      <rPr>
        <vertAlign val="superscript"/>
        <sz val="11"/>
        <rFont val="Times New Roman"/>
        <family val="1"/>
        <charset val="204"/>
      </rPr>
      <t>2</t>
    </r>
  </si>
  <si>
    <t>п/п</t>
  </si>
  <si>
    <t>Объект электросетевого хозяйства</t>
  </si>
  <si>
    <t>Присоединенная максимальная мощность, кВт</t>
  </si>
  <si>
    <t>План (в случае отсутствия фактических значений)</t>
  </si>
  <si>
    <t>сталеалюминиевый</t>
  </si>
  <si>
    <t>до 50 вкл.</t>
  </si>
  <si>
    <t>территории городских населенных пунктов</t>
  </si>
  <si>
    <t>до 15 кВт</t>
  </si>
  <si>
    <t>Строительство ЛЭП-0,4 кВ от ВЛ-0,4 кВ №1 ТП-2042 по ВЛ-6 кВ №4 ПС 110/6 кВ «Яблочная» для электроснабжения строительной площадки, расположенной в Волгоградской области, г. Волгоград, пер. Спокойный, квартал 05_02_022 в Ворошиловском районе, Городской РЭС</t>
  </si>
  <si>
    <t>железобетонные опоры</t>
  </si>
  <si>
    <t>изолированный</t>
  </si>
  <si>
    <t>Строительство ВЛИ-0,4 кВ отпайкой от ВЛИ-0,4 кВ №1 ТП-2626 по ВЛ-10 кВ к ТП-2626 ВЛ-10 кВ №24 ПС 110/10 кВ «Молзавод» для электроснабжения жилого дома, расположенного в Волгоградской области, г. Волгоград, ул. Менделеева, д. 181/539, Городской РЭС ( 11304-13-00148793-2)</t>
  </si>
  <si>
    <t>Строительство ВЛИ-0,4 кВ отпайкой от ВЛ-0,4 кВ №1 КТП-10/0,4 кВ №55 по ВЛ-10 кВ №25 ПС 110/35/10 кВ "Дубовка" для электроснабжения стройплощадки и жилого дома, расположенных в Волгоградской области, Дубовский район, г. Дубовка, мкр. Заречный, 17, Дубовский РЭС</t>
  </si>
  <si>
    <t>Строительство ВЛИ-0,4 кВ от РУ-0,4 кВ ТП №498 по ВЛ-10 кВ №22 ПС 110/35/10 кВ "Красная Слобода" для электроснабжения стройплощадки жилого дома, расположенной в Волгоградской области, Среднеахтубинский район, г. Краснослободск, ул. Казачья, д.2, Среднеахтубинский РЭС</t>
  </si>
  <si>
    <t>Строительство ВЛИ-0,23 кВ отпайкой от ВЛ-0,4 кВ №1 ТП-2624 по ВЛ-10 кВ №24 ПС 110/10 кВ "Молзавод" для электроснабжения дома, расположенного в Волгоградской области, г. Волгоград, СНТ "Металлург", участок "Исполком", дача 65, Городской РЭС</t>
  </si>
  <si>
    <t>Строительство ВЛИ-0,4 кВ отпайкой от ВЛИ-0,4 кВ №3 ТП №3149/160 кВА по ВЛ-10 кВ №24 ПС 110/10 кВ «Иловля» для электроснабжения строительной площадки под индивидуальный жилой дом, расположенной в Волгоградской области, Иловлинский район, р.п. Иловля, ул. Красивая, д.2, Логовский РЭС (34-1-15-00190311)</t>
  </si>
  <si>
    <t>«Строительство ВЛИ-0,4 кВ отпайкой отВЛ-0,4 кВ №1 ТП-2556 по ВЛ-6 кВ №46 ПС 220/110/10/6 кВ "Садовая" для электроснабжения строительной площадки, располдоженной в Волгоградской области, г. Волгоград, ул. Лунная, 32, Городской РЭС» (34-1-15-00194629)</t>
  </si>
  <si>
    <t>Строительство ВЛИ-0,4 кВ отпайкой от ВЛИ-0,4 кВ №1 ТП-3142/160 кВА по ВЛ-10 кВ №4 ПС 110/10 кВ «Иловля» для электроснабжения строительной площадки автостоянки, расположенной в Волгоградской области, Иловлинский район, р.п. Иловля, ул. Лямина, д. 31А/15, Логовский РЭС» (34-1-15-00193663)</t>
  </si>
  <si>
    <t>Строительство ВЛИ-0,4 кВ отпайкой от ВЛИ-0,4 кВ №1 ТП-1343/40 кВА по ВЛ-10 кВ №21-2 ПС 110/35/10 кВ «Себряковская» для электроснабжения строительной площадки под жилой дом, расположенной в Волгоградской области, Михайловский район, г. Михайловка, ул. Дубравная, д. 16, Михайловский РЭС (34-1-15-00201559)</t>
  </si>
  <si>
    <t>«Строительство ВЛИ-0,23 кВ отпайкой от ВЛ-0,4 кВ №3 ТП-488  по  ВЛ-10 кВ №10 ПС 110/10 кВ «Вторчермет» для электроснабжения строительных площадок, расположенных в Волгоградской области, г. Волгоград, ул. Клавы Панчишкиной 264, 264а, 266, 266а, Городской РЭС» (34-1-15-00204521, 34-1-15-00204459, 34-1-15-00204661, 34-1-15-00204747)</t>
  </si>
  <si>
    <t>Строительство ВЛИ-0,4 кВ от ТП-3224 по ВЛ-6 кВ №32 ПС 110/10/6 кВ «Моторная» для электроснабжения стройплощадки жилого дома, расположенной в Волгоградской области, г. Волгоград, ул. Пехотинцев, 28, Городской РЭС (34-1-15-00212055)</t>
  </si>
  <si>
    <t>Строительство ВЛИ-0,4 кВ от ТП-3213, по ВЛ-6 кВ №65 ПС 110/6 кВ «Пионерская», для электроснабжения строительной площадки, расположенной в Волгоградской области, г. Волгоград, ул. Жирновская, 31, Городской РЭС (34-1-15-00218567)</t>
  </si>
  <si>
    <t>Строительство ВЛИ-0,4 кВотпайкой от ВЛ-0,4 кВ №1 ТП-1628 по ВЛ-10 кВ №24 ПС 110/10 кВ «Молзавод» для электроснабжения строительной площадки, расположенной в Волгоградской области, г. Волгоград, ул. Осенняя, 31, Городской РЭС (11304-14-00161777-1)</t>
  </si>
  <si>
    <t>Строительство ВЛИ-0,4 кВ отпайкой от ВЛ-0,4 кВ №1 ТП-4572 по ВЛ-10 кВ №21 ПС 110/10 кВ «М. Горького» для электроснабжения строительной площадки, расположенной в Волгоградской области, г. Волгоград, ул. Херсонская, 55, Городской РЭС (34-1-15-00227915)</t>
  </si>
  <si>
    <t>Строительство ВЛИ-0,4 кВотпайкой от ВЛ-0,4 кВ №3 ТП-2030 по ВЛ-10 кВ №21 ПС 110/10 кВ «М. Горького» для электроснабжения строительной площадки, расположенной в Волгоградской области, г.Волгоград, ул. Виноградная, 40, Городской РЭС (11304-13-00136841-2)</t>
  </si>
  <si>
    <t>Строительство ВЛИ-0,4 кВ от ТП-2021/63 кВА по ВЛ-10 кВ №6 ПС 110/35/10 кВ «Кумылженская» для электроснабжения здания склада, расположенного в Волгоградской области, Кумылженский район, ст-ца Кумылженская, ул. 50 лет Октября, д. 16А, Кумылженский РЭС» (34-1-15-00237285)</t>
  </si>
  <si>
    <t>Строительство ВЛИ-0,4 кВ отпайкой от ВЛ-0,4 кВ№1 ТП-2029 по ВЛ-10 кВ №21 ПС 110/10 кВ «М.Горького» для электроснабжения строительной площадки, расположенной в Волгоградской области, г. Волгоград, ул.Александрийская, 44, Городской РЭС (34-1-15-00238153)</t>
  </si>
  <si>
    <t>Строительство ВЛИ-0,4 кВ от ТП-2044 по ВЛ-6 кВ №4 ПС 110/6 кВ «Яблочная» для электроснабжения индивидуального жилого дома, расположенного в Волгоградской области, г. Волгоград, ул.Тирольская, 93, Городской РЭС (34-1-16-00248761)</t>
  </si>
  <si>
    <t>«Строительство ВЛИ-0,4 кВ от ТП-1629 по ВЛ-10 кВ №24 ПС 110/10 кВ «Молзавод» для электроснабжения жилого дома, расположенного в Волгоградской области, г. Волгоград, ул. Романтиков, 14, Городской РЭС» (34-1-16-00254907)</t>
  </si>
  <si>
    <t>Строительство ВЛИ-0,4 кВотпайкой от ВЛ-0,4 кВ №1 ТП-2042 по ВЛ-6 кВ №4 ПС 110/6 кВ «Яблочная» для электроснабжения строительной площадки, расположенной в Волгоградской области, г. Волгоград, пер. Спокойный, 16, Городской РЭС» (34000000002474)</t>
  </si>
  <si>
    <t>«Строительство ВЛИ-0.4 кВ (ориентировочной протяженностью 0,085 км) отпайкой от ВЛ-0,4 кВ №1 ТП-2545 по ВЛ-6 кВ №6 ПС 220/110/10/6 кВ «Садовая», для электроснабжения жилых домов, расположенных в Волгоградской области, г. Волгоград, ул. Ежевичная, д.1, д.5 Городской РЭС» (34000000004346, 11304-12-00101169-1)</t>
  </si>
  <si>
    <t>Строительство ЛЭП-0,4 кВ от ТП-2523 по ВЛ-6 кВ №22 ПС 110/35/6 кВ «Петровская» для электроснабжения строительной площадки, расположенной в Волгоградской области, г. Волгоград, Советский район, квартал 06_07 096, пер. Райский, Городской РЭС</t>
  </si>
  <si>
    <t>Строительство ВЛИ-0,4 кВ отпайкой от ВЛ-0,4 кВ №1 ТП-2545 по ВЛ-6 кВ №46 ПС 220/110/10/6 кВ «Садовая» для электроснабжения строительной площадки, расположенной в Волгоградской области, г. Волгоград, ул. Ежевичная, 8, Городской РЭС (34-1-15-00223953)</t>
  </si>
  <si>
    <t>Строительство ВЛИ-0,4 кВ отпайкой от ВЛ-0,4 кВ №2 ТП-1179/100 кВА по ВЛ-10 кВ №1 ПС 110/10 кВ «Сидорская» для электроснабжения объекта незавершенного строительства, расположенного в Волгоградской области, Михайловский район, г. Михайловка, ул. Краснодарская, д. 1, Михайловский РЭС» (34-1-15-00242301)</t>
  </si>
  <si>
    <t>«Строительство ВЛ-10 кВ отпайкой от ВЛ-10 кВ №23 ПС 110/35/10 кВ «Красная Слобода», КТП 10/0,4 кВ и ВЛИ-0,4 кВ для электроснабжения жилых домов, расположенных в Волгоградской области, Среднеахтубинский район, г. Краснослободск, ул. Ковыльная, д. 1, ул. Степная, д. 1, Среднеахтубинский РЭС» (34-2-15-00244121, 34-2-16-00261443)</t>
  </si>
  <si>
    <t>Строительство ВЛИ-0,4 кВ от ВЛ-0,4 кВ №1 ТП-1628 по ВЛ-10 кВ №24 ПС 110/10 кВ «Молзавод» для электроснабжения жилого дома, расположенного в Волгоградской области, г. Волгоград, Краснооктябрьский район, ул. Жемчужная, 27, Городской РЭС (34-1-16-00253141)</t>
  </si>
  <si>
    <t>Строительство ВЛИ-0,4 кВ отпайкой от ВЛ-0,4 кВ №1 ТП-563 по ВЛ-10 кВ №13 ПС 110/10 кВ «Развилка-2» для электроснабжения жилого дома, расположенного в Волгоградской области, г. Волгоград, пос. Горная Поляна, ул.Угловая, 20, Городской РЭС (34-1-16-00253089)</t>
  </si>
  <si>
    <t>Строительство ВЛИ-0,4 кВ отпайка от ВЛ-0,4 кВ №1 ТП-1630 по ВЛ-10 кВ №27 ПС 110/10 кВ «Молзавод» для электроснабжения жилого дома, расположенного в Волгоградской области, г. Волгоград, ул. Осенняя, 68, Городской РЭС (34-1-16-00253103)</t>
  </si>
  <si>
    <t>«Строительство ВЛИ-0,4 кВ отпайкой от ВЛИ-0,4 кВ №1 ТП-2043 по ВЛ-10 кВ №21 ПС 110/10 кВ «М. Горького» для электроснабжения жилого дома, расположенного в Волгоградской области, г. Волгоград, ул. Покровская, 6, Городской РЭС» (34-1-16-00268801)</t>
  </si>
  <si>
    <t>«Строительство ВЛИ-0,4 кВ отпайкой от ВЛ-0,4 кВ №2 КТП-111 по ВЛ-10 кВ №10 ПС 35/10 кВ «РП-2» для электроснабжения жилого дома, расположенного в Волгоградской области, Суровикинский район, г. Суровикино, ул. Генерала Бакланова, 1, Суровикинский РЭС» (34-1-16-00268249)</t>
  </si>
  <si>
    <t>до 150 кВт</t>
  </si>
  <si>
    <t>«Строительство двух ВЛИ-0,4 кВ от разных секций шин РУ-0,4 кВ ТП-3212 яч. 6 кВ №31 ПС 110/6 кВ «Фестивальная», яч. 6 кВ №47 ПС 110/6 кВ «Разгуляевская», для электроснабжения мультифункционального комплекса, расположенного в Волгоградской области, г. Волгоград, ул. им. Землячки, 25б, Городской РЭС» (34-2-16-00271117)</t>
  </si>
  <si>
    <t>Строительство ВЛ-10 кВ отпайкой от ВЛ-10 кВ №13 ПС 110/10 кВ «Новоаннинская», КТП 10/0,4 кВ и ВЛИ-0,4 кВ для электроснабжения рамных конструкций системы стационарного контроля, расположенных в Волгоградской области, Новоаннинский район, г. Новоаннинский, Новоаннинский РЭС (34-2-16-00273489)</t>
  </si>
  <si>
    <t>до 15 кВт (совместный подвес)</t>
  </si>
  <si>
    <t>«Строительство ВЛИ-0,4 кВ отпайкой от ВЛИ-0,4 кВ №1 ТП-5273 по ВЛ-6 кВ №32 ПС 110/10/6 кВ «Моторная» для электроснабжения жилого дома, расположенного в Волгоградской области, г. Волгоград, ул. Дусева, 29, Городской РЭС» (34-1-16-00277549)</t>
  </si>
  <si>
    <t>«Строительство ВЛИ-0,4 кВ от РУ-0,4 кВ ТП-1691 по ВЛ-10 кВ №27 ПС 110/10 кВ «Молзавод» для электроснабжения жилого дома, расположенного в Волгоградской области, г. Волгоград, ул. Менделеева, д. 139/42, Городской РЭС» (34-1-17-00309589)</t>
  </si>
  <si>
    <t>Строительство ВЛИ-0,4 кВ от ТП-1630 по ВЛ-10 кВ №24 ПС 110/10 кВ «Молзавод» для электроснабжения строительных площадок, расположенных в Волгоградской области, г. Волгоград, ул. Центральная аллея, 8, Городской РЭС</t>
  </si>
  <si>
    <t>«Строительство ВЛИ-0,4 кВ отпайкой от ВЛ-0,4 кВ №1 ТП-2626 по ВЛ-10 кВ №24 ПС 110/10 кВ «Молзавод» для электроснабжения строительных площадок, расположенных в Волгоградской области, г. Волгоград, пос. Солнечный ул. Осенняя, 42, 47, Городской РЭС» (34-2-14-00174891, 34-1-15-00197769)</t>
  </si>
  <si>
    <t>Строительство ВЛИ-0,4 кВ отпайкой от ВЛ-0,4 кВ №1 ТП-1655 по ВЛ-10 кВ №24 ПС 110/10 кВ "Молзавод" для электроснабжения строительных площадок и жилого дома,  расположенных в  Волгоградской области, г. Волгоград,  Краснооктябрьский район, ул. Радиальная, д. 13, 17, Городской РЭС.</t>
  </si>
  <si>
    <t>Строительство ВЛИ-0,4 кВ отпайкой от ВЛ-0,4 кВ №2 ТП-1628 по ВЛ-10 кВ №24 ПС 110/10 «Молзавод» для электроснабжения объекта незавершенного строительства, расположенного в Волгоградской области, г. Волгоград, ул. Жемчужная, 10, Городской РЭС (34-1-15-00202995)</t>
  </si>
  <si>
    <t>Строительство ВЛИ-0,4 кВ отпайкой от ВЛ-0,4 кВ №1 ТП-554 по ВЛ-6 кВ №4 ПС 110/6 кВ «Яблочная» для электроснабжения строительной площадки, расположенной в Волгоградской области, г. Волгоград, ул. Нижневартовская 26, Городской РЭС (11304-12-00100703-1)</t>
  </si>
  <si>
    <t>«Строительство ВЛИ-0,4 кВ отпайкой от ВЛ-0,4 кВ №20 ТП-2258 по ВЛ-6 кВ №46 ПС 110/6 кВ «Центральная» для электроснабжение строительной площадки, расположенной в Волгоградской области, г. Волгоград, ул. Новорядская, Городской РЭС» (34-2-14-00186109)</t>
  </si>
  <si>
    <t>Строительство ВЛИ-0,4 кВ отпайкой от ВЛ-0,4 кВ №2 ТП-1655 по ВЛ-10 кВ №24 ПС 110/10 кВ «Молзавод» для электроснабжения строительных площадок, расположенных в Волгоградской области, г. Волгоград, ул. Радиальная, 1А, 1Б, Городской РЭС (34-1-15-00205953, 34-1-15-00230289)</t>
  </si>
  <si>
    <t>«Строительство ВЛИ-0,4 кВ отпайкой от ВЛ-0,4 кВ №3 ТП-2043 по ВЛ-10 кВ №21 ПС 110/10 кВ «М. Горького» для электроснабжения строительных площадок, расположенных в Волгоградской области, г. Волгоград, пос. Студено-Яблоновка, 49, 51, 55, Городской РЭС» (34-1-15-00194641, 34-1-15-00218549, 34-1-15-00218561)</t>
  </si>
  <si>
    <t>Строительство ВЛИ-0,4 кВотпайкой от ВЛИ-0,4 кВ №1 ТП-2603 по ВЛ-10 кВ №27 ПС 110/10 кВ «Молзавод» для электроснабжения объекта для производства металлоконструкций, расположенного в Волгоградской области, г. Волгоград, Краснооктябрьский район, ул.Автомагистральная, Городской РЭС (34-1-16-00252711)</t>
  </si>
  <si>
    <t>«Строительство ВЛИ-0,4 кВ отпайкой от ВЛИ-0,4 кВ  №2 ТП-1655 по ВЛ-10 кВ №24 ПС 110/10 кВ "Молзавод" для электроснабжения жилого дома, расположенного в Волгоградской области, г. Волгоград, ул. Малая Кольцевая, 34, Городской РЭС" (34-1-16-00259733)</t>
  </si>
  <si>
    <t>«Строительство ВЛИ-0,4 кВ отпайкой от ВЛИ-0,4 кВ №2 ТП-1655 по ВЛ-10 кВ №24 ПС 110/10 кВ «Молзавод» для электроснабжения жилого дома, расположенного в Волгоградской области, г. Волгоград, ул. Кольцевая, учетный номер 2-23-836, Городской РЭС» (34-1-16-00260647)</t>
  </si>
  <si>
    <t>«Строительство ВЛИ-0,4 кВ отпайкой от ВЛ-0,4 кВ №2 ТП-1388 по ВЛ-10 кВ №40 ПС 110/10 кВ «Развилка-1» для электроснабжения жилого дома, расположенного в Волгоградской области, г. Волгоград, ул. Курортная, 14, Городской РЭС» (34-1-16-00261839)</t>
  </si>
  <si>
    <t>Строительство ВЛИ-0,4 кВ отпайкой от ВЛ-0,4 кВ №1 ТП -2544, яч. 6 кВ №17 ПС 220/110/10/6 кВ Садовая" для электроснабжения жилого дома, расположенного в Волгоградской области, г. Волгоград, ул. им. Рутковского, 59б, Городской РЭС" (34-1-16-00263317)</t>
  </si>
  <si>
    <t>«Строительство ВЛИ-0,4 кВ отпайкой от ВЛИ-0,4 кВ №1 ТП -2556, яч. 6 кВ №46 ПС 220/110/10/6 кВ Садовая" для электроснабжения жилого дома, расположенного в Волгоградской области, г. Волгоград, ул. Ежевичная, между домами 35 и 39, Городской РЭС" (34-1-16-00261785)».</t>
  </si>
  <si>
    <t>«Строительство ВЛИ-0,4 кВ отпайкой от ВЛИ-0,4 кВ №1 ТП-2556, яч. 6 кВ №17 ПС 220/110/10/6 кВ «Садовая» для электроснабжения жилого дома, расположенного в Волгоградской области, г. Волгоград, ул. Богатырская, 5, ул. Внешняя, 8, Городской РЭС» (34-1-16-00269521, 34-1-16-00270659)</t>
  </si>
  <si>
    <t>Строительство ВЛИ-0,4 кВ отпайкой  от ВЛ-0,4 кВ №1 ТП -2513 по ВЛ-6 кВ №11 ПС 220/110/10/6 кВ «Садовая» для электроснабжения  жилого дома, расположенного в Волгоградской области, г. Волгоград, с. Песчанка, ул. Песчаная, 9,  Городской РЭС» (34-1-16-00271251)</t>
  </si>
  <si>
    <t>Строительство ВЛИ-0,4 кВ от РУ-0,4 кВ ТП №818/25 кВА по ВЛ-10 кВ №22 ПС 110/35/10 кВ "Красная Слобода" для электроснабжения жилого дома, расположенного в Волгоградской области, Среднеахтубинский район, г. Краснослободск, ул. Казачья, д. 12, Среднеахтубинский РЭС» (34-2-16-00279593)</t>
  </si>
  <si>
    <t>«Строительство ВЛИ-0,4 кВ отпайкой от ВЛ-0,4 кВ №1 ТП-554 по ВЛ-6 кВ №3 ПС 110/6 кВ «Яблочная» для электроснабжения жилого дома, расположенного в Волгоградской области, г. Волгоград, ул. Сходненская, 29, Городской РЭС» (34-1-16-00285621)</t>
  </si>
  <si>
    <t>«Строительство ВЛИ-0,4 кВ отпайкой от ВЛ-0,4 кВ №2 ТП-2523 по ВЛ-6 кВ №22 ПС 110/6  кВ «Петровская» для электроснабжения жилого дома, расположенного в Волгоградской области, г. Волгоград, ул. Родниковая, 54м, Городской РЭС» (34-1-16-00292513)</t>
  </si>
  <si>
    <t>«Строительство ВЛИ-0,4 кВ отпайкой от ВЛ-0,4 кВ №2 ТП-563 по ВЛ-10 кВ №13 ПС 110/10 кВ «Развилка-2» для электроснабжения жилого дома, расположенного в Волгоградской области, г. Волгоград, в квартале 06 03 078, ул. Угловая, 14Б, Городской РЭС» (34-1-16-00294311)</t>
  </si>
  <si>
    <t>«Строительство ВЛИ-0,4 кВ (ориентировочной протяженностью 0,300 км) отпайкой от проектируемых по ТЗ №142/16-ТП от 02.06.2016 г. ВЛИ-0,4 кВ, КТП 10/0,4 кВ по ВЛ-10 кВ №23 ПС 110/35/10 кВ «Красная Слобода» для электроснабжения жилых домов, расположенных в Волгоградской области, Среднеахтубинский район, г. Краснослободск, ул. Ковыльная, д. 4, ул. Степная, д. 8, д. 6, Среднеахтубинский РЭС» (34-2-16-00273303, 34-2-16-00280417, 34-2-17-00296813)</t>
  </si>
  <si>
    <t>«Строительство ВЛИ-0,4 кВ отпайкой от ВЛ-0,4 кВ №2 ТП-3020 по ВЛ-10 кВ №22 ПС 110/10 кВ «М. Горького» для электроснабжения жилого дома, расположенного в Волгоградской области, г. Волгоград, ул. Дунайская, 1Г, Городской РЭС» (34-1-17-00295945)</t>
  </si>
  <si>
    <t>«Строительство ВЛИ-0,4 кВ отпайкой от ВЛ-0,4 кВ №1 ТП-1343/100 кВА по ВЛ-10 кВ №21 ПС 110/35/10 кВ «Себряковская» для электроснабжения жилого дома, расположенного в Волгоградской области,  г. Михайловка, ул. Дубравная, д. 24, Михайловский РЭС» (34-1-17-00312591)</t>
  </si>
  <si>
    <t>«Строительство ВЛИ-0,4 кВ отпайкой от ВЛ-0,4 кВ №1 ТП-2527 по ВЛ-10 кВ №21 ПС 110/10 кВ «М.Горького» для электроснабжения жилого дома, расположенного в Волгоградской области, г. Волгоград, б-р Сиреневый, 1а, Городской РЭС» (34-1-17-00313281)</t>
  </si>
  <si>
    <t>«Строительство ВЛИ-0,4 кВ отпайкой от ВЛ-0,4 кВ №1 ТП-1652 по ВЛ-10 кВ №24 ПС 110/10 «Молзавод» для электроснабжения жилого дома, расположенного в Волгоградской области, г. Волгоград, пгт Солнечный, в квартале 02_01_045 в Краснооктябрьском районе, Городской РЭС» (34-1-17-00312761)</t>
  </si>
  <si>
    <t>«Строительство ВЛИ-0,4 кВ (ориентировочной протяженностью 0,056 км) отпайкой от ВЛ-0,4 кВ №1 ТП-1180/160 кВА по ВЛ-10 кВ №1 ПС 110/10 кВ «Сидорская» для электроснабжения объекта незавершенного строительства, расположенного в Волгоградской области, Михайловский район,  г. Михайловка, ул. Снежинская, д. 1, Михайловский РЭС» (34-1-17-00317421)</t>
  </si>
  <si>
    <t>«Строительство ВЛИ-0,4 кВ (ориентировочной протяженностью 0,07 км) отпайкой от ВЛ-0,4 кВ №1 ТП-2501 по ВЛ-10 кВ №13 ПС 110/10 кВ «Развилка-2» для электроснабжения жилого дома, расположенного в Волгоградской области, г. Волгоград, п. Горная Поляна, ул. им. Григория Засекина, д. 14, Городской РЭС» (34-1-17-00341513)</t>
  </si>
  <si>
    <t>«Строительство ВЛИ-0,4 кВ отпайкой от ВЛ-0,4 кВ №2-5 КТП-868/100 кВА по ВЛ-10 кВ №4 ПС 110/35/10 кВ «Киквидзе-2» для электроснабжения стройплощадки индивидуального жилого дома, расположенной в Волгоградской области, Киквидзенский район, ст. Преображенская, ул. Углянская, 94А, Киквидзенский РЭС» (21406-13-00144477-2)</t>
  </si>
  <si>
    <t>50 - 100</t>
  </si>
  <si>
    <t>Строительство ВЛИ-0,4 кВ от ТП-2030 по ВЛ-10 кВ к ТП-2030 ВЛ-10 кВ №21 ПС 110/10 кВ "М. Горького" для электроснабжения строительной площадки, расположенной в Волгоградской области, г. Волгоград, ул. Иверская, 88, Городской РЭС</t>
  </si>
  <si>
    <t>«Строительство ВЛИ-0,4 кВ отпайкой от ВЛ-0,4 кВ №1 ТП-1630 по ВЛ-10 кВ №24 ПС 110/10 кВ «Молзавод» для электроснабжения строительной площадки, расположенной в Волгоградской области, г. Волгоград, ул. Центральная аллея, 22, Городской РЭС» (34-1-14-00187053)</t>
  </si>
  <si>
    <t xml:space="preserve">Строительство ВЛИ-0,4 кВ отпайкой от ВЛ-0,4 кВ №1 ТП-4572 по ВЛ-10 кВ №21 ПС 110/10 кВ «М. Горького» для электроснабжения строительных
площадок, расположенных в Волгоградской области, г. Волгоград, ул.
Херсонская, 76 и 57, Городской РЭС (34-2-15-00193985, 34-1-15-00197545)
</t>
  </si>
  <si>
    <t>Строительство ВЛИ-0,4 кВ отпайкой от ВЛ-0,4 кВ №1 ТП-1264 по ВЛ-6 кВ №33 ПС 110/10/6 кВ Моторная" для электроснабжения строительных площадок и жилых домов, расположенных в Волгоградской области, г. Волгоград, ул. Серебряная, 8, 10, 12, 14, ул. Пойменная, Городской РЭС» (34-1-15-00218553, 11304-14-00159393-2, 11304-14-00159385-2, 34-1-16-00252641, 34-1-16-00266661)</t>
  </si>
  <si>
    <t>Электроснабжение дома и строительных площадок, расположенных в Волгоградской области, г. Волгоград,  ул. Центральная аллея, д.34 и  ул. Осенняя, д.3, д.5</t>
  </si>
  <si>
    <t>«Строительство ВЛИ-0,4 кВ отпайкой от ВЛ-0,4 кВ №1 ТП-3591 по ВЛ-10 кВ №3 ПС 110/10 кВ «Развилка-2» для электроснабжения строительных площадок и жилых домов, расположенных в Волгоградской области, г. Волгоград, пос. Горная Поляна, ул. им. Александра Баскакова, 31, 31а, 31б, ул. Угловая, 46а, 51, Городской РЭС» (11304-12-00100935-1,11304-12-00100939-1,11304-12-00100929-1,11304-12-00100497-1,11304-12-00101249-1)</t>
  </si>
  <si>
    <t>Строительство ВЛИ-0,4 кВ от ТП-1629 по ВЛ-10 кВ №24 ПС 110/10 кВ «Молзавод» для электроснабжения объекта незавершенного строительства, расположенного в Волгоградской области, г. Волгоград, ул. Романтиков, дом 28, Городской РЭС</t>
  </si>
  <si>
    <t>Строительство ВЛИ-0,4 кВ отпайкой от ВЛ-0,4 кВ №1 ТП-2604 по ВЛ-10 кВ №27 ПС 110/10 кВ «Молзавод» для электроснабжения незавершенного строительством жилого дома, расположенного в Волгоградской области, г. Волгоград, ул. Большая Кольцевая, дом 170, Городской РЭС</t>
  </si>
  <si>
    <t>«Строительство ВЛИ-0,4 кВ отпайкой от ВЛ-0,4 кВ №1 ТП-2626 по ВЛ-10 кВ №24 ПС 110/10 кВ «Молзавод» для электроснабжения строительных площадок, расположенных в Волгоградской области,                г. Волгоград, ул. Большая Кольцевая, 78, 82, Городской РЭС» (3470111906 и 11304-13-00143387-1).</t>
  </si>
  <si>
    <t>Строительство ВЛИ-0,4 кВ отпайкой от ВЛ-0,4 кВ №3 ТП-2043 по ВЛ-10 кВ №21 ПС 110/10 кВ "М.Горького" для электроснабжения строительных площадок и земельного участка, расположенных в Волгоградской области, г. Волгоград, п. Студено-Яблоновка, уч. 30, 32 и 70, Городской РЭС (34104-14-00172653-1, 11304-14-00157941-2, 34-1-14-00179787)</t>
  </si>
  <si>
    <t>Строительство ВЛ-6 кВ отпайкой от ВЛ-6 кВ №32 ПС 110/10/6 кВ «Моторная», КТП 6/0,4 кВ и ВЛИ 0,4 кВ для электроснабжения жилых домов, расположенных в Волгоградской области, г. Волгоград, ул. Персиковая, 16, 20, квартал 03_07_154, Городской РЭС (34-1-16-00255131, 34-1-16-00264269, 34-1-16-00267741)</t>
  </si>
  <si>
    <t>«Строительство ВЛИ-0,4 кВ отпайкой от ВЛИ-0,4 кВ №1 ТП-1343 по ВЛ-10 кВ №40 ПС 110/10 кВ «Развилка-1» для электроснабжения жилого дома, расположенного в Волгоградской области, г. Волгоград, ул. Артезианская, 1, Городской РЭС» (34-1-16-00292459)</t>
  </si>
  <si>
    <t>Электроснабжение жилого дома, расположенного в Волгоградской области, г. Волгоград, ул. Богатырская, дом 9, Городской РЭС</t>
  </si>
  <si>
    <t>Строительство ВЛИ-0,4 кВ от ТП-2545 по ВЛ-6 кВ №46 ПС 220/110/10/6 кВ "Садовая" для электроснабжения стройплощадок и жилых домов, расположенных в Волгоградской области, г. Волгоград, ул. Лунная,3, 4, 5, 6, 8, п. Верхняя Ельшанка, уч. 174/175, Городской РЭС</t>
  </si>
  <si>
    <t>«Строительство ВЛИ-0,4 кВ от ТП-1654 по ВЛ-10 кВ №24 ПС 110/10 кВ «Молзавод» для электроснабжения строительных площадок, расположенных в Волгоградской области, г. Волгоград, ул. Листопадная, 18, 13, 22, 26, ул. Большая Кольцевая, 23, 41, Городской РЭС»</t>
  </si>
  <si>
    <t>«Строительство ВЛ-6 кВ отпайкой от ВЛ-6 кВ РП-3130 – ТП-242 ПС 110/10/6 кВ «Моторная», КТП 6/0,4 кВ и ВЛИ-0,4 кВ для электроснабжения стройплощадки, складских объектов и производственной базы, расположенных в Волгоградской области, г. Волгоград, ул. Южно-Украинская, 1, 3г, Городской РЭС» (34-1-15-00215497, 34-1-16-00280157)</t>
  </si>
  <si>
    <t>Строительство ВЛИ-0,4 кВ отпайкой  от  ВЛИ-0,4 кВ №1 ТП-2556 ВЛ-6 кВ №9 ПС 220/110/10/6 кВ «Садовая» для электроснабжения  жилого дома, расположенного в Волгоградской области,  г. Волгоград, ул. Ежевичная, 35, Городской РЭС» (34-1-16-00273515)</t>
  </si>
  <si>
    <t>«Строительство ВЛИ-0,4 кВ отпайкой от ВЛИ-0,4 кВ №3 ТП-2309 по ВЛ-10 кВ №128 ЭС 10/110 кВ «ВолгоГРЭС» для электроснабжения жилого дома, расположенного в Волгоградской области, г. Волгоград, ул. Ильменская, 8, Городской РЭС» (34-1-17-00300461)</t>
  </si>
  <si>
    <t>100 - 200</t>
  </si>
  <si>
    <t>Строительство двух КЛ-0,4 кВ от разных секций шин 0,4 кВ ТП-1227 по ВЛ-6 кВ №0 и №27 ПС 110/6 кВ "Сибирь-Гора" для электроснабжения канализационной насосной станции №28, расположенной в Волгоградской области, г. Волгоград, угол пер. Затонского, Городской РЭС (21304-14-00165461-2)</t>
  </si>
  <si>
    <t>200-500</t>
  </si>
  <si>
    <t>500-800</t>
  </si>
  <si>
    <t>свыше 800</t>
  </si>
  <si>
    <t>аллюминевый</t>
  </si>
  <si>
    <t>неизолированный</t>
  </si>
  <si>
    <t>территории, не относящиеся к территориям городских населенных пунктов</t>
  </si>
  <si>
    <t>Электроснабжение земельного участка, расположенного в Волгоградской области, Городищенском районе, территория администрации Карповского сельского поселения.</t>
  </si>
  <si>
    <t>Электроснабжение здания салона ритуальных услуг, расположенного в Волгоградской области, Среднеахтубинском районе, р. п. Средняя Ахтуба, ул.Кузнецкая, д. 57.</t>
  </si>
  <si>
    <t>Электроснабжение личного подсобного хозяйства (гр. Бородин П.А.), расположенного в Волгоградской области,Иловлинского района, х. Колоцкий, Логовской РЭС</t>
  </si>
  <si>
    <t>Электроснабжение здания бани (гр. Ткачёв А.Н.), расположенного в Волгоградской области, Кумылженском районе, хутор Глушица,  Кумылженский  РЭС</t>
  </si>
  <si>
    <t>Электроснабжение строительной площадки СТО, расположенной в Волгоградской области, Светлоярском районе, с.Большие Чапурники ул.Новостройка 18А, Красноармейскай РЭС</t>
  </si>
  <si>
    <t>Строительство ВЛИ-0,4 кВ от ВЛ-0,4 кВ №2 ТП №10/160 кВА по ВЛ-10 кВ №35 ПС 220/110/10 кВ Петров Вал для электроснабжения строительной пдлощадки жилого дома ул. Сосновая, 8 и личного подсобного хозяйства ул. Сосновая, 9 в Волгоградской области, Камышинском районе, село Средняя Камышинка</t>
  </si>
  <si>
    <t>Строительство ВЛИ – 0,4 кВ отпайкой от ВЛ-0,4 кВ №1 от ТП-978 по ВЛ-10 кВ №3 ПС 110/35/10 кВ «Колпачки» для электроснабжения подсобного хозяйства, расположенного в Волгоградской области, Калачевский район, п. Приморский, ул. Советская, д. 35, Калачевский РЭС</t>
  </si>
  <si>
    <t>Строительство ВЛИ-0,4 кВ отпайкой от ВЛ-0,4 кВ №2 ТП-649 по ВЛ-10 кВ №14 ПС 35/10 кВ «Водопроводная» для электроснабжения подсобного хозяйства, расположенного в Волгоградской области, Калачевский район, п. Волгодонской, ул. Больничная, 11, Калачевский РЭС</t>
  </si>
  <si>
    <t>Строительство ВЛИ-0,4 кВ от КТП-8/160 по ВЛ-10 кВ №3 ПС 110/10 кВ «Солодча» для электроснабжения стройплощадки здания пекарни, расположенной в Волгоградской области, Ольховский район, с. Солодча, ул. Краснопартизанская, д. 109а, Ольховский РЭС</t>
  </si>
  <si>
    <t>Строительство ВЛ-6 кВ отпайкой от ВЛ-6 кВ №45 ПС 110/6 кВ «Промзона», КТП 6/0,4 кВ и ВЛИ-0,4 кВ для электроснабжения садового дома, строительных площадок жилых домов и жилых домов, расположенных в Волгоградской области, Камышинский  район, х. Торповка,  СНТ «Мичуринец», участки №40, №59, №63, №65, ул. Дачная д. 9, д. 13, Петроввальский РЭС</t>
  </si>
  <si>
    <t>Строительство ВЛИ-0,4 кВ отпайкой от ВЛ-0,4 кВ №2 ТП № 5672/160 кВА по ВЛ-10 кВ №7-1 ПС 35/10 кВ «Бузиновская» для электроснабжения личного подсобного хозяйства, расположенного в Волгоградской области, Клетский район, х. Верхняя Бузиновка, мкр. Молодежный, д.36А, Клетский РЭС</t>
  </si>
  <si>
    <t>Строительство ВЛИ-0,4 кВ отпайкой от ВЛ-0,4 кВ №2 ТП №25/250 кВА по ВЛ-6 кВ №31 ПС 110/35/6 кВ «Ахтуба» для электроснабжения стройплощадки пионерского лагеря, расположенной в Волгоградской области, Среднеахтубинский район, п. Киляковка, ул. Заводская, д.11г, Среднеахтубинский РЭС</t>
  </si>
  <si>
    <t>Строительство ВЛИ-0,4 кВ от ВЛИ-0,4 кВ №4 ТП №513/400 кВА по ВЛ-10 кВ №7 ПС 110/10 кВ «Суходол» для электроснабжения строящегося дома, расположенного в Волгоградской области, Среднеахтубинский район, п. Суходол, ул. Центральная, д.23, Среднеахтубинский РЭС</t>
  </si>
  <si>
    <r>
      <t>Строительство ВЛИ-0,4 кВ от КТП-</t>
    </r>
    <r>
      <rPr>
        <strike/>
        <sz val="11"/>
        <rFont val="Times New Roman"/>
        <family val="1"/>
        <charset val="204"/>
      </rPr>
      <t>6883/160</t>
    </r>
    <r>
      <rPr>
        <sz val="11"/>
        <rFont val="Times New Roman"/>
        <family val="1"/>
        <charset val="204"/>
      </rPr>
      <t>6884/30 кВА по ВЛ-10 кВ №8 ПС 35/10 кВ "Образцовская" для электроснабжения стройплощадки производственной базы, расположенной в Волгоградской области, Фроловский район, х. Рубежный, Фроловский РЭС (11706-14-00165105-1)</t>
    </r>
  </si>
  <si>
    <t>Строительство ВЛИ-0,4 кВ отпайкой от ВЛ-0,4 кВ №4 КТП-281/400 кВА ВЛ-10 кВ №45 ПС 220/110/10 кВ "Красный Яр" для электроснабжения жилого дома, расположенного в Волгоградской области, Жирновский район, р.п. Красный Яр, ул. Железнодорожная, д.3А, Красноярский РЭС</t>
  </si>
  <si>
    <t>Строительство ВЛИ-0,4 кВ отпайкой от ВЛ-0,4 кВ №1 КТП №124/100 кВА по ВЛ-6 кВ №45 ПС 110/6 кВ "Промзона" для электроснабжения стройплощадки, расположенной в Волгоградской области, Камышинский район, х. Торповка, ул. Молодежная, д.16 А, Петроввальский РЭС</t>
  </si>
  <si>
    <t>Строительство ВЛИ-0,4 кВ отпайкой от ВЛИ-0,4 кВ №2 ТП-527 по ВЛ-10 кВ №7 ПС 110/10 кВ "Ивановская" для электроснабжения незавершенного строительством жилого дома и стройплощадки жилого дома, расположенных в Волгоградской области, Светлоярский район, п. Кирова, ул. Весенняя, д.25, д.26, д.27, Красноармейский РЭС"</t>
  </si>
  <si>
    <t>Строительство ВЛИ-0,4 кВ отпайкой от ВЛ-0,4 кВ №3 ТП №161/160 кВА по ВЛ-10 кВ №27 ПС 220/110/35/10 кВ "Палласовка" для электроснабжения жилого дома, расположенного в Волгоградской области,Палласовский район, п.Новостройка, ул.Новая, 40, Палласовский РЭС</t>
  </si>
  <si>
    <t>Строительство ВЛИ-0,4 кВ отпайкой от ВЛИ-0,4 кВ №2 КТП-6071/100 кВА по ВЛ-6 кВ №19 ПС 110/35/6 кВ "Заречная" для электроснабжения стройплощадки индивидуального жилого дома, расположенной в Волгоградской области, Фроловский район, х. Ветютнев, кв. Скачки, Фроловский РЭС</t>
  </si>
  <si>
    <t>Строительство ВЛИ-0,4 кВ отпайкой от ВЛ-0,4 кВ №4 КТП №1093/250 кВА по ВЛ-10 кВ №10-8 ПС 110/10 кВ "Новоаннинская" для электроснабжения площадки для строительства индивидуального жилого дома, расположенной в Волгоградской области, Новоаннинский район, ст. Филоновская, пер. Сосновый, д.1, Новоаннинский РЭС</t>
  </si>
  <si>
    <t>Строительство ВЛИ-0,4 кВ отпайкой от ВЛ-0,4 кВ №3 КТП №780/160 кВА по ВЛ-10 кВ №28 ПС 110/10 кВ "Елань-1" для электроснабжения зернохранилища арочного типа, расположенного в Волгоградской области, Еланский район, с. Бабинкино, ул. Садовая, 9А, Еланский РЭС</t>
  </si>
  <si>
    <t>Строительство ВЛИ-0,23 кВ от фид. №2 ТП №3510/630 кВА по ВЛ-10 кВ №5 ПС 110/10 кВ "Качалино" для электроснабжения садового дома в Волгоградской области, Иловлинском районе, Санаторий "Качалинский", ул. Профсоюзная, Логовский РЭС</t>
  </si>
  <si>
    <t>Строительство ВЛИ-0,4 кВ от фид. №2 ТП № 3144/40 кВА по ВЛ-10 кВ №4 ПС 110/10 "Иловля" для электроснабжения строительной площадки под индивидуальный жилой дом в Волгоградской области, Иловлинском районе, х. Колоцкий, ул. Новая, д.8, Логовский РЭС</t>
  </si>
  <si>
    <t>Строительство ВЛИ-0,4 кВ отпайкой от ВЛ-0,4 кВ №2 КТП №556/160 кВА по ВЛ-10 кВ №35 ПС 220/110/10 кВ "Петров Вал" для электроснабжения индивидуального жилого дома, расположенного в Волгоградской области, Камышинский район, х. Карпунин, ул. Лесная 3"б", Петроввальский РЭС</t>
  </si>
  <si>
    <t>Строительство ВЛИ-0,4 кВ отпайкой от ВЛ-0,4 кВ №1 ТП №3162/63 кВА по Вл-10 кВ №4 ПС 110/10 кВ "Иловля" для электроснабжения строительной площадки под индивидуальный жилой дом, расположенной в Волгоградской области, Иловлинский район, х. Колоцкий, Логовский РЭС (34-1-14-00186789)</t>
  </si>
  <si>
    <t>«Строительство ВЛИ-0,4 кВ отпайкой от ВЛ-0,4 кВ №1 ТП №3116/100 кВА по ВЛ-10 кВ №16 ПС 110/10 кВ «Иловля» для электроснабжения строительной площадки под индивидуальный жилой дом, расположенной в Волгоградской области, Иловлинский район, х. Песчанка, ул. Сталинградская, Логовский РЭС» (34-1-15-00191031)</t>
  </si>
  <si>
    <t>Строительство ВЛИ-0,4 кВ отпайкой от ВЛ-0,4 кВ №1 КТП №207/160 кВА по ВЛ-10 кВ №13 ПС 110/10 кВ "Терновка" для электроснабжения индивидуальных жилых домов, расположенных в Волгоградской области, Камышинский район, с. Верхняя Липовка, ул. Нижняя, д.9а и д.9в, Петроввальский РЭС (34-2-15-00192685, 34-2-15-00192711)</t>
  </si>
  <si>
    <t>Строительство ВЛИ-0,4 кВ отпайкой от ВЛ-0,4 кВ №1 КТП 10/0,4 кВ №219 по ВЛ-10 кВ №5 ПС 35/10 кВ «Оленье» для электроснабжения стройплощадки и индивидуального жилого дома, расположенных в Волгоградской области, Дубовский район, с. Оленье, ул. Овражная, 5, Дубовский РЭС (34-2-15-00195437)</t>
  </si>
  <si>
    <t>Строительство ВЛИ-0,4 кВ отпайкой от ВЛ-0,4 кВ №1 КТП №124/100 кВА по ВЛ-6 кВ №45 ПС 110/6 кВ «Промзона» для электроснабжения личного подсобного хозяйства, расположенного в Волгоградской области, Камышинский район, х. Торповка, пер. Кооперативный, дом №5, Петроввальский РЭС (34-2-15-00196109)</t>
  </si>
  <si>
    <t>Строительство ВЛИ-0,4 кВ отпайкой от ВЛ-0,4 кВ №1 КТП №124/100 кВА по ВЛ-6 кВ №45 ПС 110/6 кВ «Промзона» для электроснабжения личного подсобного хозяйства, расположенного в Волгоградской области, Камышинский район, х. Торповка, пер. Кооперативный, Петроввальский РЭС (34-2-15-00196159)</t>
  </si>
  <si>
    <t>Строительство ВЛ-10 кВ отпайкой от ВЛ-10 кВ №9 ПС 35/10 кВ «Белые Пруды», КТП-10/0,4 кВ и ВЛИ-0,4 кВ для электроснабжения строительной площадки, расположенной в Волгоградской области, Даниловский район, п. Белые Пруды, Даниловский РЭС (34-2-15-00196971)</t>
  </si>
  <si>
    <t>Строительство ВЛИ-0,4 кВ отпайкой от ВЛ-0,4 кВ №2 ТП №19/400 кВА по ВЛ-6 кВ №6 РП1-6 от ВЛ-6 кВ №7 ПС 110/35/6 кВ «Ахтуба» для электроснабжения стройплощадок жилых домов, расположенных в Волгоградской области, Среднеахтубинский район, п. Колхозная Ахтуба, ул. Лесная, д.3а, д.5а, д.9а, Среднеахтубинский РЭС (11602-13-00122129-2, 11602-14-00159675-2, 34-2-15-00196899)</t>
  </si>
  <si>
    <t>«Строительство ВЛИ-0,4 кВ отпайкой от ВЛ-0,4 кВ №4 КТП №9/400 кВА по ВЛ-10 кВ №15 ПС 110/10 кВ «Рахинка» для электроснабжения стройплощадки жилого дома, расположенной в Волгоградской области, Среднеахтубинский район, с. Рахинка, ул. Ленина, д. 84, Волжский РЭС» (34-2-15-00198577)</t>
  </si>
  <si>
    <t>«Строительство ВЛИ-0,4 кВ отпайкой от ВЛ-0,4 кВ №2 КТП-406/250 кВА по ВЛ-10 кВ №5 ПС 35/10 кВ «Оленье» для электроснабжения стройплощадки и магазина, расположенных в Волгоградской области, Дубовский район, с. Оленье, ул. Магистральная, 35, Дубовский РЭС» (34-2-15-00198607)</t>
  </si>
  <si>
    <t>«Строительство ВЛИ-0,4 кВ отпайкой от ВЛ-0,4 кВ №2 ТП-3077/100 кВА по ВЛ-10 кВ №7 РП-10 кВ «Вилтово» на ВЛ-10 кВ №6 ПС 35/10 кВ «Озерки» для электроснабжения строительной площадки под индивидуальный жилой дом, расположенной в Волгоградской области, Иловлинский район, х. Вилтов, ул. Приозерная, д. 49, Логовский РЭС» (34-1-15-00194567)</t>
  </si>
  <si>
    <t>Строительство ВЛИ-0,4 кВ отпайкой от ВЛ-0,4 кВ №1 КТП-209/100 кВА по ВЛ-10 кВ №13 ПС 110/10 кВ «Терновка»для электроснабжения личных подсобных хозяйств, расположенных в Волгоградской области, Камышинский район, с. Нижняя Липовка, ул. Нагорная, дом №30 и №33, Петроввальский РЭС» (34-2-15-00203051, 34-2-15-00225581)</t>
  </si>
  <si>
    <t>Строительство ВЛИ-0,4 кВ отпайкой от ВЛ-0,4 кВ №1 ТП-467 по ВЛ-10 кВ №10 ПС 110/6/10 кВ «Райгород-2» для электроснабжения строительной площадки жилого дома, расположенной в Волгоградской области, Светлоярский район, с. Райгород, ул. Советская, 21А, Красноармейский РЭС (34-2-15-00203975)</t>
  </si>
  <si>
    <t>«Строительство ВЛИ-0,4 кВ отпайкой от ВЛИ-0,4 кВ №1 КТП №1831  по ВЛ-10 кВ №18 ПС 110/35/10 кВ «Карповская» для электроснабжения стройплощадок и жилого дома, расположенных в Волгоградской области, Городищенский район, п. Новый Рогачик, ул. Фабричная, д. 12 и д. 14, Пархоменский РЭС» (34-2-15-00200445, 34-2-14-00174617)</t>
  </si>
  <si>
    <t>Строительство ВЛИ-0,4 кВ от ТП №13/40 кВА по ВЛ-10 кВ №17 ПС 220/110/35/10 «Палласовка» для электроснабжения стройплощадки нежилого помещения, расположенной в Волгоградской области, Палласовский район, с. Новая Иванцовка, Палласовский РЭС (34-2-15-00212959)</t>
  </si>
  <si>
    <t>Строительство ВЛИ-0,4 кВ отпайкой от ВЛ-0,4 кВ №2 КТП №92 по ВЛ-10кВ №16 ПС 110/10кВ «Рахинка» для электроснабжения жилого дома, расположенного в Среднеахтубинском районе, Волгоградской области, с. Рахинка, «Волжский РЭС»</t>
  </si>
  <si>
    <t>Строительство ВЛИ-0,4 кВ отпайкой от ВЛ-0,4 кВ №2 ТП-3051/250 кВА по ВЛ-10 кВ №3 ПС 110/10 кВ «Качалино» для электроснабжения строительной площадки под индивидуальный жилой дом, расположенной в Волгоградской области, Иловлинский район, х. Краснодонский, ул. Заречная, д. 36, Логовский РЭС» (34-1-15-00214579)</t>
  </si>
  <si>
    <t>Строительство ВЛИ-0,4 кВ отпайкой от ВЛ-0,4 кВ №2 ТП №77/315 кВА по ВЛ-10 кВ №3 ПС 110/10 кВ «Западная» для электроснабжения строительной площадки жилого дома, расположенной в Волгоградской области, Ленинский район, с. Заплавное, пер. Самарский, д. 11, Ленинский РЭС» (34-2-15-00222837)</t>
  </si>
  <si>
    <t>Строительство ВЛИ-0,4 кВ от РУ-0,4 кВ КТП №545/100 кВА по ВЛ-10 кВ №32 ПС 110/35/10 кВ «Ленинская» для электроснабжения подсобного помещения, жилых домов, расположенных в Волгоградской области, Ленинский район, с. Бахтияровка, примерно в 2,5 км от ориентира по направлению на юг, в 2 км по направлению от ориентира на юго-запад, ул. Пойменная, д.1, Ленинский РЭС» (34-2-15-00221083, 34-2-15-00221183, 34-2-15-00221223)</t>
  </si>
  <si>
    <t>Строительство ВЛИ-0,4 кВотпайкой от ВЛ-0,4 кВ №2 ТП-679 по ВЛ-10 кВ №14 ПС 110/35/10 кВ «Карповская» для электроснабжения строительной площадки, расположенной в Волгоградской области, Калачёвский район, п.Береславка,ул. Рабочая, 4,Пархоменский РЭС (34-1-15-00227639)</t>
  </si>
  <si>
    <t>Строительство ВЛ-6 кВ отпайкой от ВЛ-6 кВ №45 ПС 110/6 кВ «Промзона», КТП 6/0,4 кВ и ВЛИ-0,4 кВ для электроснабжения личных подсобных хозяйств, расположенных в Волгоградской области, Камышинский район, Садоводческое товарищество «Торповка», участки №№ 7, 8, 14, 16 Петроввальский РЭС</t>
  </si>
  <si>
    <t>Строительство ВЛИ-0,4 кВ отпайкой от ВЛ-0,4 кВ №2 ТП-938 по ВЛ-10 кВ №3 от РП-1 ПС 110/35/10 кВ «Ильевка» для электроснабжения строительной площадки жилого дома, расположенной в Волгоградской области, Калачевский район, х. Рюмино-Красноярский, пер. Степной, 1А, Калачевский РЭС (34-1-15-00232801)</t>
  </si>
  <si>
    <t>«Строительство ВЛИ-0,4 кВ отпайкой от ВЛ-0,4 кВ №2 ТП-876 по ВЛ-10 кВ №14 ПС 110/10 кВ «Степная» для электроснабжения ангара, расположенного в Волгоградской области, Городищенский район, с. Россошка, ул. Промышленная, 2, Городищенский РЭС» (34-2-15-00214967)</t>
  </si>
  <si>
    <t>Строительство ВЛИ-0,4 кВ отпайкой от ВЛИ-0,4 кВ №1 ТП-1201 по ВЛ-10 кВ №3 РП-470 ПС 110/10 кВ «Сарепта-2» для электроснабжения строительной площадки жилого дома, расположенной в Волгоградской области, Светлоярский район, п. Кирова, ул. Восточная, д. № 11г, Красноармейский РЭС (34-1-15-00232809)</t>
  </si>
  <si>
    <t>Строительство ВЛИ-0,4 кВотпайкой от ВЛ-0,4 кВ №1-1 КТП №1164/250 кВА по ВЛ-10 кВ №1 ПС 110/10 кВ «Андреевская» для электроснабжения здания церкви, расположенного в Волгоградской области, Алексеевский район, пос. Красный Октябрь, д.316, Алексеевский РЭС» (34-2-15-00240461)</t>
  </si>
  <si>
    <t>Строительство ВЛИ-0,4 кВ отпайкой от ВЛ-0,4 кВ №2 ТП-6120/63 кВА по ВЛ-6 кВ №104 ПС 110/6/6 кВ «Заводская» для электроснабжения ВРУ-0,4 кВ жилого дома, расположенного в Волгоградской области, Фроловский район, х. Терновка, д. 298, Фроловский РЭС (34-1-15-00240703)</t>
  </si>
  <si>
    <t>Строительство ВЛИ-0,4 кВ от ТП-3501/63 кВА по ВЛ-10 кВ №3 ПС 110/10 кВ «Качалино» для электроснабжения индивидуальных жилых домов, расположенных в Волгоградской области, Иловлинский район, х. Краснодонский, ул. Речная, д. 11, д. 13, д. 15, Логовский РЭС» (34-1-15-00241049, 34-1-15-00241053, 34-1-15-00241061)</t>
  </si>
  <si>
    <t>Строительство ВЛИ-0,4 кВ отпайка от ВЛ-0,4 кВ №1 ТП-3501/63 кВА по ВЛ-10 кВ №3 ПС 110/10 кВ «Качалино» для электроснабжения индивидуального жилого дома, расположенного в Волгоградской области, Иловлинский район, х. Краснодонский, ул. Речная, д. 12, Логовский РЭС (34-1-15-00241065)</t>
  </si>
  <si>
    <t>Строительство ВЛИ-0,4 кВ отпайкой от ВЛ-0,4 кВ №1 ТП-1511/160 кВА по ВЛ-10 кВ №1 ПС 110/10 кВ «Раковская» для электроснабжения жилого дома, расположенного в Волгоградской области, Михайловский район, с. Староселье, ул. Речная, д. 20а, Михайловский РЭС (34-1-15-00243551)</t>
  </si>
  <si>
    <t>Строительство ВЛИ-0,4 кВ отпайка от ВЛ-0,4 кВ №4 ТП-1010/250 кВА по ВЛ-10 кВ №7 ПС 110/10 кВ «Сидорская» для электроснабжения жилого дома, расположенного в Волгоградской области, Михайловский район, с. Сидоры, ул. Украинская, д. 37, Михайловский РЭС (34-1-15-00243495)</t>
  </si>
  <si>
    <t>Строительство ВЛИ-0,4 кВ отпайкой от ВЛ-0,4 кВ №1 КТП 10/0,4 кВ №361 по ВЛ-10 кВ №23 ПС 110/35/10 кВ «Дубовка» для электроснабжения зернового склада, расположенного в Волгоградской области, Дубовский район, с. Оленье, ул. Центральная, 25, Дубовский РЭС (34-2-15-00244149)</t>
  </si>
  <si>
    <t>Строительство ВЛИ-0,4 кВ отпайкой от ВЛ-0,4 кВ №2 КТП-172/400 кВА по ВЛ-10 кВ №9 ПС 110/10 кВ «Ольховка» для электроснабжения жилого дома, расположенного в Волгоградской области, Ольховский район, с. Зензеватка, ул. Домашенко, дом № 1А, Ольховский РЭС (34-2-15-00247815)</t>
  </si>
  <si>
    <t>Строительство ВЛИ-0,4 кВ отпайкой от ВЛ-0,4 кВ №3 ТП-1522/160 кВА по ВЛ-10 кВ №1 ПС 110/10 кВ «Раковская» для электроснабжения индивидуального жилого дома, расположенного в Волгоградской области, Михайловский район, с. Староселье, ул. Михайловская, д. 12, Михайловский РЭС (34-1-15-00245743)</t>
  </si>
  <si>
    <t>Строительство ВЛИ-0,4 кВ от ТП-3591/100 кВА по ВЛ-10 кВ №13 ПС 110/10 кВ «Качалино» для электроснабжения жилого дома, расположенного в Волгоградской области, Иловлинский район, х. Зимовейский, ул. Центральная, д. 2В, Логовский РЭС (34-1-15-00244591)</t>
  </si>
  <si>
    <t>Строительство ВЛИ-0,4 кВ отпайкой от ВЛ-0,4 кВ №2 ТП 3037/100 кВА по ВЛ-10 кВ №5 ПС 110/10 кВ «Боровки» для электроснабжения гостиничного комплекса, расположенного в Волгоградской области, Иловлинский район, х. Тары, ул. Центральная, д. 76А, Логовский РЭС (34-1-16-00248801)</t>
  </si>
  <si>
    <t>Строительство ВЛИ-0,4 кВ отпайкой от ВЛ-0,4 кВ №5 ТП №604/250 кВА 
по ВЛ-6 кВ №2 ПС 110/35/6 кВ «Ахтуба» для электроснабжения дома, расположенного в Волгоградской области, Среднеахтубинский район, 
п. Киляковка, ул. Дружбы, д. 21а (34:28:070002:280),
Среднеахтубинский РЭС (34-1-16-00248993)</t>
  </si>
  <si>
    <t>Строительство ВЛИ-0,4 кВотпайка от ВЛИ-0,4 кВ №1 ТП-101 по ВЛ-10 кВ №7 ПС 110/10 кВ «Ивановская»для электроснабжения жилого дома, расположенного в Волгоградской области, Светлоярский район, ст. Чапурники, ул. Светлоярская, 11А,Красноармейский РЭС (34-1-16-00249025)</t>
  </si>
  <si>
    <t>Строительство ВЛИ-0,4 кВ отпайкой от ВЛ-0,4 кВ №1 ТП-463 по ВЛ-10 кВ №7 ПС 110/10 кВ «Степная» для электроснабжения жилого дома, расположенного в Волгоградской области, Городищенский район, х. Красный Пахарь, ул. Молодежная, 7, Городищенский РЭС (34-2-16-00249783)</t>
  </si>
  <si>
    <t>Строительство ВЛИ-0,4 кВ отпайкой от ВЛИ-0,4 кВ №2 ТП-101 по ВЛ-10 кВ №7 ПС 110/10 кВ «Ивановская» для электроснабжения жилого дома, расположенного в Волгоградской области, Светлоярский район, ст. Чапурники, ул. Центральная, 71, Красноармейский РЭС (34-1-16-00249743)</t>
  </si>
  <si>
    <t>Строительство ВЛИ-0,23 кВ отпайкой от ВЛ-0,4 кВ №2 ТП-3187/160 кВА по ВЛ-10 кВ №5 ПС 110/10 кВ «Боровки» для электроснабжения жилого дома, расположенного в Волгоградской области, Иловлинский район, х. Тары, ул. Степная, д. 13А, Логовский РЭС (34-1-16-00248805)</t>
  </si>
  <si>
    <t>Строительство ВЛИ-0,23 кВ отпайкой от ВЛ-0,4 кВ №1 ТП 3136/100 кВА по ВЛ-10 кВ №16 ПС 110/10 кВ «Иловля» для электроснабжения гаража, расположенного в Волгоградской области, Иловлинский район, х. Песчанка, ул. Ясеневая, д. 35, Логовский РЭС (34-1-16-00251445)</t>
  </si>
  <si>
    <t>Строительство ВЛИ-0,4 кВ отпайкой от  ВЛ-0,4 кВ №1 ТП-5072/100 кВА по ВЛ-10 кВ №19 ПС 110/10 кВ «Клетская» для электроснабжения блок-контейнера, расположенного в Волгоградской области, Клетский район, х. Караженский, Клетский РЭС (34-1-16-00251853)</t>
  </si>
  <si>
    <t>«Строительство ВЛИ-0,4 кВ отпайкой от ВЛ-0,4 кВ №2 КТП №1094/160 кВА по ВЛ-10 кВ №10-8 ПС 110/10 кВ «Новоаннинская» для энергоснабжения жилого дома, расположенного в Волгоградской области, Новоаннинский район, ст. Филоновская, ул. Советская, 3а, Новоаннинский РЭС" (34-2-16-00255043)»</t>
  </si>
  <si>
    <t>«Строительство ВЛИ-0,4 кВ отпайкой от ВЛ-0,4 кВ №2 ТП-1136/60 кВА по ВЛ-10 кВ №11 ПС 110/10 кВ «Арчединская» для электроснабжения щита учета и электрооборудования склада, расположенного в Волгоградской области, Михайловский район, ст. Арчединская, Михайловский РЭС» (34-1-16-00252883)</t>
  </si>
  <si>
    <t>«Строительство ВЛИ-0,4 кВ от ТП-3564/160 кВА по ВЛ-10 кВ №8 ПС 110/10 кВ «Качалино» для электроснабжения жилого дома, расположенного в Волгоградской области, Иловлинский район, ст-ца Качалинская, ул. Прибрежная, д. 23, Логовский РЭС» (34-1-16-00251441)</t>
  </si>
  <si>
    <t>"Строительство ВЛИ-0,4 кВ отпайкой от ВЛ-0,4 кВ №2 ТП-895 по ВЛ-10 кВ №21 ПС 110/10 кВ "Городище" для электроснабжения индивидуального жилого дома, расположенного в Волгоградской области, Городищенский район, с.Орловка, ул.Мира, 29, 31, Городищенский РЭС" (34-2-16-00255085, 34-2-15-00241611)</t>
  </si>
  <si>
    <t>«Строительство ВЛИ-0,4 кВ отпайкой от ВЛ-0,4 кВ №2 КТП №485/400 кВА по ВЛ-10 кВ №3 ПС 110/10 кВ «Западная» для электроснабжения жилого дома, расположенного в Волгоградской области, Ленинский район, с. Заплавное, ул. Металлургов, д. 1 «г», Ленинский РЭС» (34-2-16-00255751)</t>
  </si>
  <si>
    <t>"Строительство ВЛИ-0,4 кВ отпайкой от ВЛ-0,4 кВ №1 КТП-3842/100 кВа по ВЛ-10 кВ №19 ПС 110/10 кВ "Иловля" для электроснабжения жилого дома, расположенного в Волгоградской области, Иловлинский район, х.Желтухин, ул.Верхняя, д. 2, Логовский РЭС" (34-1-16-00255517)</t>
  </si>
  <si>
    <t>«Строительство ВЛИ-0,4 кВ отпайкой от ВЛ-0,4 кВ №2 ТП-3043/160 кВА по ВЛ-10 кВ №17 ПС 35/10 кВ «Озерки» для электроснабжения жилых домов, расположенных в Волгоградской области, Иловлинский район,  х. Белужино-Колдаиров, ул. Лесная, д. 1, д. 3, Логовский РЭС» (34-1-16-00258697 и 34-1-16-00258695)</t>
  </si>
  <si>
    <t>«Строительство ВЛИ-0,4 кВ отпайкой от ВЛ-0,4 кВ №1 КТП №196/250 кВА по ВЛ-10 кВ №13 ПС 110/10 кВ «ГНС-2» для электроснабжения торгового вагончика, расположенного в Волгоградской области, Камышинский район, х. Поповка, ул. Веры, Петроввальский  РЭС» (34-2-16-00259537)</t>
  </si>
  <si>
    <t>«Строительство ВЛИ-0,4 кВ отпайкой от ВЛИ-0,4 кВ №1 ТП-100 по ВЛ-10 кВ №3 РП-470 ПС 110/10 кВ «Сарепта-2» для электроснабжения жилых домов, расположенных в Волгоградской области, Светлоярский район, п. Кирова, квартал Тополиный, 21, 24, 25, 26 Красноармейский РЭС» (34-1-16-00260595, 34-1-16-00260629, 34-1-16-00260569,34-1-16-00262347)</t>
  </si>
  <si>
    <t>«Строительство КТП 10/0,4 кВ от существующей опоры №19 отпайки №16 по ВЛ-10 кВ №2 ПС 110/10 кВ «Старая Полтавка» и ВЛИ-0,4 кВ для электроснабжения здания кошары, расположенного в Волгоградской области, Старополтавский район, с. Новая Полтавка, Старополтавский РЭС» (34-2-16-00261723)</t>
  </si>
  <si>
    <t>«Строительство ВЛИ-0,4 кВ от ТП-1016/40 кВА по ВЛ-10 кВ №8 ПС 110/10 кВ «Сидорская» для электроснабжения щита учета 0,4 кВ и электрооборудования жилого дома, расположенного в Волгоградской области, Михайловский район, х. Тишанка, примерно в 635 м на северо-запад от участка с кадастровым номером 34:16:090005:285, Михайловский РЭС» (34-1-16-00266193)</t>
  </si>
  <si>
    <t>«Строительство ВЛИ-0,4 кВ отпайкой от ВЛ-0,4 кВ №2 ТП-1021/60 кВА по ВЛ-10 кВ №8 ПС 110/10 кВ «Сидорская» для электроснабжения жилого дома, расположенного в Волгоградской области, Михайловский район,  х. Малый Орешкин, ул. Тенистая, д. 3, Михайловский РЭС» (34-1-16-00269137)</t>
  </si>
  <si>
    <t>«Строительство ВЛИ-0,4 кВ отпайкой от ВЛ-0,4 кВ №1 ТП-424 по ВЛ-10 кВ №2 ПС 35/10 кВ «Чапурники-1» для электроснабжения жилого дома, расположенного в Волгоградской области, Светлоярский район, ст. Малые Чапурники, ул. Сарпинская, д. 34А, Красноармейский РЭС» (34-1-16-00270555)</t>
  </si>
  <si>
    <t>«Строительство ВЛИ-0,4 кВ отпайкой от ВЛ-0,4 кВ №1 ТП-3103/250 кВА по ВЛ-10 кВ №19 ПС 110/10 кВ «Иловля» для электроснабжения жилого дома, расположенного в Волгоградской области, Иловлинский район, х. Желтухин, ул. Атаманская, д. 27, Логовский РЭС» (34-1-16-00268959)</t>
  </si>
  <si>
    <t>«Строительство ВЛИ-0,4 кВ отпайкой от ВЛ-0,4 кВ №1 ТП-3104/100 кВА по ВЛ-10 кВ №19 ПС 110/10 кВ «Иловля» для электроснабжения жилого дома, расположенного в Волгоградской области, Иловлинский район, х. Яблочный, ул. Яблочная, д. 1, Логовский РЭС» (34-1-16-00268955)</t>
  </si>
  <si>
    <t>Строительство ВЛИ-0,4 кВ отпайкой  от  ВЛИ-0,4 кВ №5 ТП-462 по ВЛ-10 кВ №4 ПС 110/10 кВ «Светлый Яр» для электроснабжения  жилых домов, расположенных в Волгоградской области,  Светлоярский район, р.п. Светлый Яр, ул. Дружбы, 16, 16а, Красноармейский РЭС» (34-1-16-00271173, 34-1-16-00271313)</t>
  </si>
  <si>
    <t>Строительство ВЛИ-0,4 кВ отпайкой отпайкой от ВЛ-0,4 кВ №1 ТП-11 по ВЛ-6 кВ №13 ПС 110/6 "Островная" для электроснабжения  жилого дома, расположенного в г. Волгоград, о. Сарпинский, х. Бекетовский Перекат, Красноармейский РЭС» (34-1-16-00274193)</t>
  </si>
  <si>
    <t>Строительство ВЛИ-0,4 кВ отпайкой от ВЛ-0,4 кВ №1 ТП №369/250 кВА по ВЛ-10 кВ №13 ПС 110/10 кВ "ГНС-2" для электроснабжения личного подсобного хозяйства, расположенного в Волгоградской области, Камышинский район, с. Вихлянцево, ж.д. №70, Петроввальский РЭС" (34-2-16-00275853)</t>
  </si>
  <si>
    <t>Строительство ВЛИ-0,4 кВ отпайкой от ВЛ-0,4 кВ №3 ТП-1523/63 кВА по ВЛ-10 кВ №1-8 ПС 110/10 кВ Раковская" для электроснабжения жилого дома, расположенного в Волгоградской области, Михайловский район, с. Староселье, ул. Украинская, д. 55, Михайловский РЭС» (34-1-16-00272899)</t>
  </si>
  <si>
    <t>Строительство ВЛИ-0,4 кВ отпайкой от ВЛ-0,4 кВ №1 ТП №3599/400 кВА по ВЛ-10 кВ №8 ПС 110/10 кВ "Качалино" для электроснабжения стройплощадки и индивидуального жилого дома, расположенных в Волгоградской области, Иловлинский район, ст. Качалино, ул. Молодежная, д.61, Логовский РЭС</t>
  </si>
  <si>
    <t>Строительство ВЛИ-0,4 кВ отпайкой от ВЛ-0,4 кВ №2 ТП №485/400 кВА по ВЛ-10 кВ №3 ПС 110/10 кВ «Западная» для электроснабжения стройплощадки жилого дома, расположенной в Волгоградской области, Ленинский  район, с. Заплавное, ул. Металлургов, д.23, Среднеахтубинский РЭС</t>
  </si>
  <si>
    <t>Строительство ВЛИ-0,4 кВ от ТП №5030/25 кВА по ВЛ-10 кВ №11-7 ПС 110/35/10 кВ "Клетская" для электроснабжения "Животноводческой точки", расположенной в Волгоградской области, Клетский район, х. Платонов, Клетский РЭС</t>
  </si>
  <si>
    <t>Строительство ВЛИ-0,4 кВ отпайкой от ВЛИ-0,4 кВ №2 КТП-1075/63 кВА по ВЛ-10 кВ №21 ПС 110/35/10 кВ "Себряковская" для электроснабжения строительной площадки жилого дома, расположенной в Волгоградской области, Михайловский район, х. Катасонов, ул. Торговая, д. 17, корп. А, Михайловский РЭС (34-1-14-00188271)</t>
  </si>
  <si>
    <t>Строительство ВЛИ-0,4 кВ отпайкой от ВЛ-0,4 кВ №1  ТП №399/63 кВА по ВЛ-6 кВ №15 ПС 110/6 кВ «Кислово» для электроснабжения компрессорной установки, расположенной в Волгоградской области, Быковский район, Быковский РЭС» (34-2-14-00187575)</t>
  </si>
  <si>
    <t>Строительство ВЛИ-0,4 кВ от КТП-185/100 кВА по ВЛ-10 кВ №9 ПС 110/10 кВ "Ольховка" для электроснабжения здания хранилища, расположенного в Волгоградской области, Ольховский район, с. Ольховка, ул. Октябрьская, 25а, Ольховский РЭС (34-2-14-00184631)</t>
  </si>
  <si>
    <t>Строительство ВЛИ-0,4 кВ от КТП 10/0,4 кВ №42 по ВЛ-10 кВ №23 ПС 110/35/10 кВ «Дубовка» для электроснабжения стройплощадки и жилого дома, расположенных в Волгоградской области, Дубовский район, с. Песковатка, ул. Волжская, 23, Дубовский РЭС (34-2-15-00191757)</t>
  </si>
  <si>
    <t>Строительство ВЛИ-0,4 кВ отпайкой от ВЛИ-0,4 кВ №1 ТП №3248/100 кВА по ВЛ-10 кВ №24 ПС 110/10 кВ "Иловля", для электроснабжения строительной площадки под здание склада, расположенной в Волгоградской области, Иловлинский район, р.п. Иловля, ул. Лямина, д. 29/7 Логовский РЭС (34-1-15-00192809)</t>
  </si>
  <si>
    <t>Строительство ВЛИ-0,4 кВ отпайкой от ВЛ-0,4 кВ №2 ТП-3183/160 кВА по ВЛ-10 кВ №19 ПС 110/10 кВ «Иловля» для электроснабжения строительной площадки под садовый дом, расположенной в Волгоградской области, Иловлинский район, р.п. Иловля, ул. Заречная, участок №1, Логовский РЭС (34-1-15-00205181)</t>
  </si>
  <si>
    <t>«Строительство ВЛИ-0,23 кВ отпайкой от ВЛ-0,23 кВ №1 ТП-392 по ВЛ-10 кВ №5 ПС 35/10 «Оленье» для электроснабжения строительной площадки и жилого дома, расположенных в Волгоградской области, Дубовский район, с. Оленье, ул. Северная, 4, Дубовский РЭС» (34-2-15-00210585)</t>
  </si>
  <si>
    <t>«Строительство ВЛИ-0,23 кВ отпайкой от ВЛ-0,4 кВ №1 ТП-379 по ВЛ-10 кВ №23 ПС 110/35/10 кВ «Дубовка» для электроснабжения строительной площадки и жилого дома, расположенных в Волгоградской области, Дубовский район, с. Песковатка, ул. Юбилейная, 4, Дубовский РЭС» (34-2-15-00210591)</t>
  </si>
  <si>
    <t>Строительство ВЛИ-0,4 кВ отпайкой от ВЛ-0,4 кВ №2 ТП-3047/100 кВА по ВЛ-10 кВ №17 ПС 35/10 кВ «Озерки» для электроснабжения строительной площадки под индивидуальный жилой дом, расположенной в Волгоградской области, Иловлинский район, х. Стародонской, ул. Набережная, д. 31, Логовский РЭС (34-1-15-00214581)</t>
  </si>
  <si>
    <t>Строительство ВЛИ-0,4 кВ отпайкой от ВЛИ-0,4 кВ №2 ТП-1201 по ВЛ-10 кВ №3 РП-470 ПС 110/10 кВ «Сарепта-2» для электроснабжения жилого дома, расположенного в Волгоградской области, Светлоярский район, п. Кирова, ул. Москвичева, 40А, Красноармейский РЭС (34-1-15-00243927)</t>
  </si>
  <si>
    <t>Строительство ВЛИ-0,4 кВ отпайкой от ВЛ-0,4 кВ №1 ТП-379 по ВЛ-10 кВ №23 ПС 110/35/10 кВ «Дубовка» для электроснабжения электрооборудования жилого дома, расположенного в Волгоградской области, Дубовский район, с. Песковатка, ул. Юбилейная, 6, Дубовский РЭС (34-2-15-00245145)</t>
  </si>
  <si>
    <t>Строительство ВЛИ-0,4 кВ отпайкой от ВЛ-0,4 кВ №1 ТП-1982 по ВЛ-10 кВ №9 ПС 110/10 кВ «Дальняя» для электроснабжения личного подсобного хозяйства, расположенногов Волгоградской области, Калачевский район, Пятиизбянское сельское поселение, западнее х. Пятиизбянский, Калачевский РЭС (34-1-16-00249313)</t>
  </si>
  <si>
    <t>Строительство ВЛИ-0,4 кВ отпайкой от ВЛИ-0,4кВ №2 ТП-233 по ВЛ-10 кВ №4ПС 110/10 кВ«Светлый Яр»для электроснабжения гаража, расположенного в Волгоградская области, Светлоярский район, р.п. Светлый Яр,Красноармейский РЭС (34-1-16-00252061)</t>
  </si>
  <si>
    <t>СтроительствоВЛИ-0,4 кВ отпайкой от ВЛ-0,4 кВ №2 ТП-641 по ВЛ-10 кВ №7 ПС 110/10 кВ «Степная» для электроснабжения жилого дома, расположенного в Волгоградской области, Городищенский район, п. Степной, ул. Виноградная, 7, Городищенский РЭС (34-2-16-00253111)</t>
  </si>
  <si>
    <t>«Строительство ВЛИ-0,4 кВ отпайкой от ВЛ-0,4 кВ №2 ТП-1707 по ВЛ-10 кВ №1 ПС 35/10 кВ «Набатово» для электроснабжения жилых домов, расположенных в Волгоградской области, Калачевский район, х. Малоголубинский, ул. Подгорная, 48А, 49А, Калачевский РЭС» (34-2-16-00262283, 34-2-16-00262423)</t>
  </si>
  <si>
    <t>«Строительство ВЛИ-0,4 кВ отпайкой от ВЛ-0,4 кВ №1 ТП-1148/63 кВА по ВЛ-10 кВ №1 ПС 35/10 кВ «Отрадненская» для электроснабжения жилого дома, расположенного в Волгоградской области, Михайловский район, п. Отрадное, Михайловский РЭС» (34-1-16-00262149)</t>
  </si>
  <si>
    <t>Строительство ВЛИ-0,4 кВ отпайкой от ВЛИ-0,4 кВ №1 КТП 10/0,4 кВ №194 по ВЛ-10 кВ №8 ПС 35/10 кВ Пичуга" для электроснабжения жилого дома, расположенного в Волгоградской области, Дубовский район, с. Пичуга, пер. Мостовой, 4, Дубовский РЭС" (34-2-16-00262649)</t>
  </si>
  <si>
    <t>«Строительство ВЛИ-0,4 кВ отпайкой от ВЛ-0,4 кВ №2 ТП-2023 по ВЛ-10 кВ №22 ПС 110/10 кВ «М.Горького» для электроснабжения жилых домов, расположенных в Волгоградской области, Городищенский район, пос. Царицын, пер. Молодежный, 1,2,3,4,5, Городской РЭС»(34-1-16-00262515, 34-1-16-00263279, 34-1-16-00262493, 34-1-16-00262467, 34-1-16-00263239)</t>
  </si>
  <si>
    <t>«Строительство ВЛИ-0,4 кВ отпайкой от ВЛ-0,4 кВ №1 ТП-1121/100 кВА по ВЛ-10 кВ №1 ПС 35/10 кВ «Отрадненская» для электроснабжения жилого дома, расположенного в Волгоградской области, Михайловский район, п. Отрадное, ул. Набережная, д. 1А, Михайловский РЭС» (34-1-16-00266199)</t>
  </si>
  <si>
    <t>«Строительство ВЛИ-0,4 кВ от КТП №140/250 кВА  по ВЛ-10 кВ №8 ПС 110/10 кВ «Старая Полтавка» для электроснабжения нежилого здания конторы, расположенного в Волгоградской области, Старополтавский район, с. Старая Полтавка, ул. Степная, 13, Старополтавский РЭС» (34-1-16-00266185)</t>
  </si>
  <si>
    <t>«Строительство ВЛИ-0,4 кВ от РУ-0,4 кВ ТП 10/0,4 кВ №577 по ВЛ-10 кВ №4 ПС 110/35/10 кВ «Придорожная» для электроснабжения полевого вагончика, расположенного в Волгоградской области, Дубовский район, с. Усть-Погожинская сельская администрация, Дубовский РЭС» (34-1-16-00264305)</t>
  </si>
  <si>
    <t>«Строительство ВЛИ-0,4 кВ отпайкой от ВЛ-0,4 кВ №2 ТП-833 по ВЛ-10 кВ №17 ПС 110/35/10 кВ «Карповская» для электроснабжения жилого дома, расположенного в Волгоградской области, Городищенский район, с. Карповка, ул. 51-й Гвардейской дивизии, 59, Пархоменский РЭС» (34-1-16-00265977)</t>
  </si>
  <si>
    <t>«Строительство ВЛИ-0,4 кВ от РУ-0,4 кВ ТП-147/630 кВА по ВЛ-6 кВ №8 ПС 35/6 кВ «ВЗС» для электроснабжения электрооборудования скважины, расположенного в Волгоградской области, Среднеахтубинский район, с. Верхнепогромное, Волжский РЭС» (34-1-16-00254935)</t>
  </si>
  <si>
    <t>«Строительство ВЛ-10 кВ отпайкой от ВЛ-10 кВ №11 ПС 35/10 кВ «Золотари», КТП 10/0,4 кВ и ВЛИ-0,4 кВ для электроснабжения жилого дома, расположенного в Волгоградской области, Палласовский район, п. Золотари, Палласовский РЭС» (34-2-16-00271337)</t>
  </si>
  <si>
    <t>«Строительство ВЛИ-0,4 кВ отпайкой от ВЛ-0,4 кВ №3 ТП-2004 по ВЛ-10 кВ №22 ПС 110/10 кВ «М. Горького» для электроснабжения жилого дома, расположенного в Волгоградской области, Волгоградская область, Городищенский район, пос. Царицын, ул. Цветочная, 1, Городской РЭС» (34-1-16-00271227)</t>
  </si>
  <si>
    <t>«Строительство ВЛИ-0,4 кВ отпайкой от ВЛ-0,4 кВ №1 ТП-393 по ВЛ-10 кВ №5 ПС 35/10 кВ «Оленье» для электроснабжения рамных конструкций системы стационарного контроля, расположенных в Волгоградской области, Дубовский район, с. Оленье, Дубовский РЭС» (34-2-16-00264807)</t>
  </si>
  <si>
    <t>Строительство ВЛИ-0,4 кВ отпайкой от ВЛ-0,4 кВ №6 КТП №1221/400 кВА по ВЛ-10 кВ №15-5 ПС 110/35/10 кВ Алексеевская" для электроснабжения  зданий гаражей (5 строений), расположенных в Волгоградской области, Алексеевский район, ст. Алексеевская, ул. Красногвардейская, д. 126, Алексеевский РЭС» (34-2-16-00273685)</t>
  </si>
  <si>
    <t>Строительство ВЛИ-0,4 кВ отпайкой от ВЛ-0,4 кВ №3 ТП-326 по ВЛ-10 кВ №7 ПС 110/10 кВ Ивановская" для электроснабжения жилого дома, расположенного в Волгоградской области, Светлоярский район,п. Кирова, ул. Топольковая, 49, Красноармейский РЭС» (34-1-16-00271323)</t>
  </si>
  <si>
    <t>Строительство ВЛИ-0,4 кВ отпайкой от ВЛИ-0,4 кВ №2 ТП-527 по ВЛ-10 кВ №7 ПС 110/10 кВ "Ивановская" для электроснабжения жилого дома, расположенного в Волгоградской области, Светлоярский район, п. Кирова, ул. Гражданская, 32Б, Красноармейский РЭС» (34-1-16-00277487)</t>
  </si>
  <si>
    <t>«Строительство ВЛИ-0,23 кВ отпайкой от ВЛ-0,4 кВ №2 ТП-2055/40 кВА по ВЛ-10 кВ №4 ПС 110/35/10 кВ «Кумылженская» для электроснабжения жилого дома , расположенного в Волгоградской области, Кумылженский район, х. Чуносовский, ул. Атамановская, д.48, Кумылженский РЭС» (34-1-16-00275865)</t>
  </si>
  <si>
    <t>«Строительство ВЛИ-0,4 кВ отпайкой от ВЛ-0,4 кВ №3 ТП-1522/160 кВА по ВЛ-10 кВ №1 ПС 110/10 кВ «Раковская» для электроснабжения жилого дома, расположенного в Волгоградской области, Михайловский район, с. Староселье, ул. Степная, д.1, Михайловский РЭС» (34-2-16-00284323)</t>
  </si>
  <si>
    <t>«Строительство ВЛИ-0,4 кВ отпайкой от ВЛ-0,4 кВ №2 ТП-804 по ВЛ-10 кВ №8 ПС 220/110/10 кВ «Песковатка» для электроснабжения ПУ, ВРУ, силовых цепей и цепей освещения жилого дома, расположенных в Волгоградской области, Городищенский район, х. Песковатка, ул. Свободная, д. 17, Городищенский РЭС» (34-2-16-00286005)</t>
  </si>
  <si>
    <t>«Строительство ВЛИ-0,4 кВ отпайкой от ВЛИ-0,4 кВ №2 ТП-478 по ВЛ-10 кВ №4 ПС 110/10 кВ «Светлый Яр» для электроснабжения жилого дома, расположенного в Волгоградской области, Светлоярский район, р.п. Светлый Яр, ул. Сталинградская, 24, Красноармейский РЭС» (34-1-16-00283125)</t>
  </si>
  <si>
    <t>«Строительство ВЛИ-0,4 кВ отпайкой от ВЛИ-0,4 кВ №2 ТП-100 по ВЛ-10 кВ №3 РП-470 ПС 110/10 кВ «Сарепта-2» для электроснабжения ЩУ-0,38 кВ и электрооборудования жилого дома, расположенных в Волгоградской области, Светлоярский район, п. Кирова, ул. Молодежная, д.№2. Красноармейский РЭС» (34-1-16-00289973)</t>
  </si>
  <si>
    <t>«Строительство ВЛИ-0,4 кВ отпайкой от ВЛИ-0,4 кВ №5 ТП-462 по ВЛ-10 кВ №4 ПС 110/10 кВ «Светлый Яр» для электроснабжения ЩУ-0,38 кВ и электрооборудования жилого дома, расположенных в Волгоградской области, Светлоярский район, рп. Светлый Яр, ул. Победы, д. 22. «Красноармейский РЭС» ( 34-1-16-00284395).</t>
  </si>
  <si>
    <t>«Строительство ВЛИ-0,4 кВ отпайкой от ВЛИ-0,4 кВ №2 ТП-379 по ВЛ-10 кВ №9 ПС 35/10 кВ «Чапурники-1» для электроснабжения ЩУ-0,38 кВ и электрооборудования жилого дома, расположенного в Волгоградской области, Светлоярский район, ст. Чапурники, ул. Лазоревая, д. 8., Красноармейский РЭС» (34-1-16-00290005)</t>
  </si>
  <si>
    <t>«Строительство ВЛИ-0,4 кВ отпайкой от ВЛИ-0,4 кВ №2 ТП-527 по ВЛ-10 кВ №7 ПС 110/10 кВ «Ивановская» для электроснабжения ЩУ-0,38 кВ и электрооборудования жилого дома, расположенных в Волгоградской области, Светлоярский район, п. Кирова, ул. Весенняя, д. 21, Красноармейский РЭС» (34-1-16-00289931)</t>
  </si>
  <si>
    <t>«Строительство ВЛИ-0,4 кВ отпайкой от ВЛ-0,4 кВ №2 ТП-1822/160 кВА по ВЛ-10 кВ №1 ПС 35/10 кВ «Отрадненская» для электроснабжения жилого дома, расположенного в Волгоградской области, Михайловский район, п. Отрадное, пер. Садовый, д.9, Михайловский РЭС» (34-1-16-00293941)</t>
  </si>
  <si>
    <t>«Строительство ВЛИ-0,4 кВ отпайкой от ВЛ-0,4 кВ №1 ТП-3044/100 кВА по ВЛ-10 кВ №17 ПС 35/10 кВ «Озерки» для электроснабжения жилого дома, расположенного в Волгоградской области, Иловлинский район, х. Белужино-Колдаиров, ул. Степная, д. 2В, Логовский РЭС» (34-1-16-00292341)</t>
  </si>
  <si>
    <t>«Строительство ВЛИ-0,4 кВ отпайкой от ВЛ-0,4 кВ №2 ТП-1021/63 кВА по ВЛ-10 кВ №8 ПС 110/10 кВ «Сидорская» для электроснабжения жилого дома, расположенного в Волгоградской области, Михайловский район, х. Малый Орешкин, ул. Кольцевая, д.3, Михайловский РЭС» (34-1-17-00295989)</t>
  </si>
  <si>
    <t>«Строительство ВЛИ-0,4 кВ отпайкой от ВЛ-0,4 кВ №2 ТП-6232/63 кВА по ВЛ-6 кВ №102 ПС 110/6 кВ «Заводская» для электроснабжения стройплощадки  жилого дома, расположенной  в Волгоградской области, Фроловский  район, п. Садовый, 903, Фроловский РЭС» (34-1-17-00296201)</t>
  </si>
  <si>
    <t>«Строительство ВЛИ-0,4 кВ отпайкой от ВЛ-0,4 кВ №2 ТП-3176/63 кВА по ВЛ-10 кВ №19 ПС 110/10 кВ «Иловля» для электроснабжения жилого дома, расположенного в Волгоградской области, Иловлинский район, р.п. Иловля, ул. Заречная, д. 47, корп. А, Логовский РЭС» (34-1-17-00301681)</t>
  </si>
  <si>
    <t>«Строительство ВЛИ-0,4 кВ (ориентировочной протяженностью 0,04 км) от КТП №140/250 кВА по ВЛ-10 кВ №8 ПС 110/10 кВ «Старая Полтавка» для электроснабжения подсобного помещения, расположенного в Волгоградской области, Старополтавский район, с. Старая Полтавка, ул. Степная, д. 13В, Старополтавский РЭС» (34-2-17-00318039)</t>
  </si>
  <si>
    <t>Электроснабжение телевизионной передающей станции наземного цифрового вещания п. Кировец.Строительство ВЛ 6 кВ  отпайкой от ВЛ 6 кВ №8 ПС 35/6 "Лебяжья" с установкой КТП 10/04 кВ.</t>
  </si>
  <si>
    <t>Строительство ВЛИ-0,4 кВ отпайкой от ВЛ-0,4 кВ №2 ТП №2416/250 кВА по ВЛ-10 кВ №4 ПС 110/10 кВ "Глазуновская" для электроснабжения здания детского сада, расположенного в Волгоградской области, Кумылженский район, станица Глазуновская, ул. Советская, дом №15, Кумылженский РЭС</t>
  </si>
  <si>
    <t>«Строительство ВЛ-0,4 кВ от ТП №20 по ВЛ-10 кВ №10 ПС 110/35/10 кВ «Солоновская» для электроснабжения здания коровника, расположенного в Волгоградской области, Суровикинский район, х. Верхнесолоновский, Суровикинский РЭС» (34-2-15-00191057)</t>
  </si>
  <si>
    <t>«Строительство ВЛ-10 кВ отпайкой от ВЛ 10 кВ №3 ПС 110/35/10 кВ «Ильевка», КТП 10/0,4 кВ и ВЛИ-0,4 кВ для электроснабжения спортивного зала с гостиничными номерами, расположенного в Волгоградской области, Калачевский район, п. Ильевка, Калачевский РЭС» (34-2-14-00187613)</t>
  </si>
  <si>
    <t>Строительство ВЛИ-0,4 кВ отпайкой от ВЛ-0,4 кВ №1 КТП №32/100 кВА по ВЛ-10 кВ №9 ПС 35/10 кВ «Белые Пруды» для электроснабжения птичника, расположенного в Волгоградской области, Даниловский район, в 1км. 900м. северо-восточнее п. Белые Пруды (34-2-15-00196353)</t>
  </si>
  <si>
    <t>Строительство ВЛИ-0,23 кВ от РУ-0,4 кВ КТП 410/160 кВА по ВЛ-10 кВ №3 ПС 110/10 кВ «Западная» для электроснабжения станции катодной защиты №318 в составе объекта «Газораспределение сеть-газопровод высокого , среднего и низкого давления от АГРС и газораспределительных пунктов на территории г. Ленинска и Ленинского района Волгоградской области, включая 33 ШРГ, 4 ГРП, 2 ПГБ», расположенной в Волгоградской области, Ленинский район, с. Заплавное, ГРП-44, Ленинский РЭС (34-2-15-00209407)</t>
  </si>
  <si>
    <t>Строительство ВЛИ-0,4 кВ от КТП №1282/160 кВА по ВЛ-10 кВ №7-1 ПС 110/35/10 кВ «Алексеевская» для электроснабжения пожарного депо, расположенного в Волгоградской области, Алексеевский район, ст-ца Алексеевская, ул. Коммунальная, д. 38 «в», Алексеевский РЭС» (34-2-15-00240781)</t>
  </si>
  <si>
    <t>Строительство ВЛ-10 кВ отпайкой от ВЛ-10 кВ №3 ПС 35/10 кВ «Деминская», КТП 10/0,4 кВ и ВЛИ-0,4 кВ для электроснабжения технического здания, расположенного в Волгоградской области, Новоаннинский район, х. Деминский, ул. Придорожная, 1, Новоаннинский РЭС (34-2-15-00245293)</t>
  </si>
  <si>
    <t>«Строительство ВЛИ-0,4 кВ от КТП №196/250 кВА по ВЛ-10 кВ №6 ПС 110/35/10 кВ «Вязовка» для электроснабжения зернохранилища арочного типа, расположенного в Волгоградской области, Еланский район, с. Краишево, ул. Колхозная, д. 57Б, Еланский РЭС» (34-1-17-00301885)</t>
  </si>
  <si>
    <t>«Строительство ВЛИ-0,4 кВ(ориентировочной протяженностью 0,347 км) совместным подвесом от ВЛ-0,4 кВ № 1 ТП № 165/160 кВА по ВЛ-10 кВ № 5 ПС 35/10 кВ «Савинка» для электроснабжения щита учета и электрооборудования жилого дома, расположенного в Волгоградской области, Палласовском районе, с. Савинка, пер. Комсомольский, д. 6 Палласовский РЭС» (34-2-17-00318105)</t>
  </si>
  <si>
    <t>«Строительство ВЛИ-0,4 кВ (ориентировочной протяженностью 0,09 км) отпайкой от ВЛ-0,4 кВ №1 ТП-1119/320 кВА по ВЛ-10 кВ №1 ПС 35/10 кВ «Отрадненская» для электроснабжения жилого дома, расположенного в Волгоградской области, Михайловский район, Отрадненское сельское поселение, к х. Семеновод, Михайловский РЭС» (34-1-17-00351171)</t>
  </si>
  <si>
    <t>«Строительство ВЛИ-0.4 кВ (ориентировочной протяженностью 0,085 км) отпайкой от ВЛ-0,4 кВ №1 ТП-1516 по ВЛ-10 кВ №22 ПС 110/10 кВ «М. Горького» для электроснабжения стройплощадки и жилого дома, расположенных в Волгоградской области, Городищенский район, п. Царицын, ул. Сосновая, д. 25», Городской РЭС (34000000002794)</t>
  </si>
  <si>
    <t>Строительство ВЛИ-0,4 кВ отпайкой от ВЛ-0,4 кВ №2 ТП №485/400 кВА по ВЛ-10 кВ №3 ПС 110/10 кВ «Западная» для электроснабжения стройплощадки жилого дома и жилого дома, расположенных в Волгоградской области, Ленинском  районе, с. Заплавное, ул. Металлургов, д.11 и д.4, Среднеахтубинский РЭС</t>
  </si>
  <si>
    <t>Строительство ВЛИ-0,4 кВ отпайкой от ВЛ-0,4 кВ №2 КТП №890/160 кВА по ВЛ-10 кВ №9 ПС 110/35/10 кВ "Киквидзе-2" для электроснабжения вагончика, расположенного в Волгоградской области, Киквидзенский район, с. Завязка, ул. Придорожная, д. 64, Киквидзенский РЭС</t>
  </si>
  <si>
    <t>Строительство ВЛИ-0,4 кВ отпайкой от ВЛ-0,4 кВ №2 ТП №3076/100 кВА по ВЛ-10 кВ №7 ПС 35/10 кВ "Озерки" для электроснабжения стройплощадки под индивидуальный жилой дом, расположенной в Волгоградской области, Иловлинский район, х. Вилтов, Логовский РЭС</t>
  </si>
  <si>
    <t>Строительство ВЛИ-0,4 кВ отпайкой от ВЛ-0,4 кВ №2 ТП-№597/250 кВА по ВЛ-10 ПС 35/10 кВ "Чайка" для электроснабжения стройплощадки жилого дома, расположенной в Волгоградской области, Среднеахтубинский район, п.Куйбышев, ул.Просторная, д,1, Среднеахтубинский РЭС, (34-1-14-00183809)</t>
  </si>
  <si>
    <t>Строительство ВЛИ-0,4 кВ отпайкой от ВЛ-0,4 кВ №1 ТП №3181/63 кВА по ВЛ-10 кВ №9 ПС 35/10 "Бердия" для электроснабжения жилого дома, расположенного в Волгоградской области, Иловлинский р-н, с. Чернозубовка, ул. Молодежная, д. 8А, Логовский РЭС</t>
  </si>
  <si>
    <t>Строительство ВЛИ-0,4 кВ отпайкой от ВЛ-0,4 кВ №2 КТП №2573/63 кВА по ВЛ-10 кВ №5-6 ПС 110/10 кВ «Заводская» для электроснабжения водозаборной скважины, расположенной в  Волгоградской области, Новониколаевский район,  х. Алексиковский, ул. Железнодорожная, 6«б», Новониколаевский РЭС (34-2-14-00188015)</t>
  </si>
  <si>
    <t>Строительство ВЛИ-0,4 кВ отпайкой от ВЛ-0,4 кВ №2  ТП №3134/160 кВА по ВЛ-10 кВ №5 ПС 110/10 кВ «Боровки» для электроснабжения стройплощадки под индивидуальный жилой дом, расположенной в Волгоградской области, Иловлинский район, х.Боровки, ул.Мира, д.1А, Логовский РЭС» (34-1-14-00188121)</t>
  </si>
  <si>
    <t>Строительство ВЛИ-0,4 кВ отпайкой от ВЛ-0,4 кВ №4 ТП-301 по ВЛ-10 кВ №1 ПС 35/10 кВ «Чапурники-1» для электроснабжения строительной площадки и жилого дома, расположенных в Волгоградской области, Светлоярский район, п. Большие Чапурники, ул. Сарпинская, д.59, Красноармейский РЭС (34-2-15-00199249)</t>
  </si>
  <si>
    <t>Строительство ВЛИ-0,4 кВ отпайкой от ВЛ-0,4 кВ №1 ТП-3035 по ВЛ-10 кВ №22 ПС 110/10 кВ «М. Горького» для электроснабжения строительной площадки, расположенной в Волгоградской области, Городищенский район, пос. Царицын, ул. Сиреневая, 5, Городской РЭС (34-1-15-00205945)</t>
  </si>
  <si>
    <t>Строительство ВЛИ-0,4 кВ отпайкой от ВЛ-0,4 кВ №1 ТП-3036 по ВЛ-10 кВ №22 ПС 110/10 кВ «М. Горького» для электроснабжения строительной площадки, расположенной в Волгоградской области, Городищенский район, пос. Царицын, ул. Горная, 9а, Городской РЭС (34-1-15-00207239)</t>
  </si>
  <si>
    <t>Строительство ВЛИ-0,4 кВ отпайкой от ВЛ-0,4 кВ №2 ТП-3147/250 кВА по ВЛ-10 кВ №24 ПС 110/10 кВ «Иловля» для электроснабжения незавершенного строительством здания ремонтной мастерской, расположенного в Волгоградской области, Иловлинский район, р.п. Иловля, ул. Монтажников, д. 12А, Логовский РЭС (34-1-15-00233861)</t>
  </si>
  <si>
    <t>Строительство ВЛИ-0,4 кВ отпайкой от ВЛ-0,4 кВ №1 ТП-1061/250 кВА по ВЛ-10 кВ №11 ПС 110/10 кВ «Сидорская» для электроснабжения индивидуального жилого дома, расположенного в Волгоградской области, Михайловский район, х. Большой, ул. Чапаева, д. 1а, Михайловский РЭС (34-1-16-00247961)</t>
  </si>
  <si>
    <t>«Строительство ВЛИ-0,23 кВ отпайкой от ВЛ-0,4 кВ №2 ТП-440 по ВЛ-10 кВ №23 ПС 110/35/10 кВ «Дубовка» для электроснабжения щита учета и электрооборудование ГГРП-4, расположенного в Волгоградской области, Дубовский район, с. Оленье, Дубовский РЭС» (34-2-16-00251235)</t>
  </si>
  <si>
    <t>«Строительство ВЛИ-0,4 кВ от РУ-0,4 кВ КТП 10/0,4 кВ №69 по ВЛ-10 кВ №8 ПС 35/10 кВ «Пичуга» для электроснабжения жилого дома, расположенного в Волгоградской области, Дубовский район, с. Пичуга, ул. Интернациональная, 1, Дубовский РЭС» (34-2-16-00265389)</t>
  </si>
  <si>
    <t>«Строительство ВЛИ-0,4 кВ отпайкой от ВЛ-0,4 кВ №2 ТП-641 по ВЛ-10 кВ №7 ПС 110/10 кВ «Степная» для электроснабжения жилого дома, расположенного в Волгоградской области, Городищенский район, п. Степной, ул. Грушевая, 19, Городищенский РЭС» (34-2-16-00268643)</t>
  </si>
  <si>
    <t>Строительство ВЛИ-0,4 кВ от ТП-617 по ВЛ-10 кВ №3 ПС 110/10 кВ «Котлубань» для электроснабжения здания бытового обслуживания, расположенного в Волгоградской области,  п. Котлубань, ул. Шлихтера, 23 "а", Городищенский РЭС» (34-2-16-00273319)</t>
  </si>
  <si>
    <t>«Строительство ВЛИ-0,4 кВ отпайкой от ВЛ-0,4 кВ №2 ТП-885 по ВЛ-10 кВ №21 ПС 110/10 кВ «Городище» для электроснабжения жилого дома, расположенного в Волгоградской области, Городищенский район, с. Орловка, ул. Первомайская, 12, Городищенский РЭС» (34-2-16-00275149)</t>
  </si>
  <si>
    <t>Строительство ВЛИ-0,4 кВ отпайкой от ВЛ-0,4 кВ №2 ТП-245 по ВЛ-10 кВ № 24 ПС 110/10 кВ "Ерзовка" для электроснабжения жилых домов, расположенных в Волгоградской области, Городищенский район, р.п. Ерзовка, ул. Цветочная, участок 7, ул. Юбилейная, 8, Городищенский РЭС" (34-2-16-00280731, 34-2-16-00280477)</t>
  </si>
  <si>
    <t>«Строительство ВЛИ-0,4 кВ отпайкой от ВЛ-0,4 кВ №1 ТП-3103/250 кВА по ВЛ-10 кВ №19 ПС 110/10 кВ «Иловля» для электроснабжения жилого дома, расположенного в Волгоградской области, Иловлинский район, х. Желтухин, ул. Атаманская, д. 35А, Логовский РЭС» (34-1-16-00282579)</t>
  </si>
  <si>
    <t>«Строительство ВЛИ-0,4 кВ отпайкой от ВЛ-0,4 кВ №2 ТП-561 по ВЛ-10 кВ №2 ПС 35/10 кВ «Чапурники-1» для электроснабжения ЩУ-0,38 кВ и электрооборудования жилого дома, расположенного в Волгоградской области, Светлоярский район, с. Малые Чапурники, ул. Габдуллы Тукая, д. №24А, «Красноармейский РЭС»(34-1-16-00287019)</t>
  </si>
  <si>
    <t>«Строительство ВЛИ-0,4 кВ отпайкой от ВЛ-0,4 кВ № 1 ТП-3080/400 кВА по ВЛ-6 кВ №23 ПС 110/35/6 кВ «Лог» для электроснабжения жилого дома, расположенного в Волгоградской области, Иловлинский район, с. Лог, ул. Телеграфная, д. 95 Логовской РЭС» (34-1-16-00288023)</t>
  </si>
  <si>
    <t>«Строительство ВЛИ-0,4 кВ отпайкой от ВЛИ-0,4 кВ №1 ТП-3036 по ВЛ-10 кВ №22 ПС 110/10 кВ «М. Горького» для электроснабжения жилого дома, расположенного в Волгоградской области, Городищенский район, п. Царицын, ул. Горная, 4, Городской РЭС» (34-1-16-00291529)</t>
  </si>
  <si>
    <t>«Строительство ВЛИ-0,4 кВ отпайкой от ВЛИ-0,4 кВ №2 ТП-1204 по ВЛ-10 кВ №7 ПС 110/10 кВ «Ивновская» для электроснабжения жилых домов, расположенных в Волгоградской области, Светлоярский район, ст. Чапурники, ул. Нефтяников, 3, 5, Красноармейский РЭС» (34-1-16-00288981, 34-1-16-00288941)</t>
  </si>
  <si>
    <t>«Строительство ВЛ-10 кВ отпайкой от ВЛ-10 кВ №8 ПС 110/10 кВ «Ягодная» для электроснабжения базы труда и отдыха, расположенной в Волгоградской области, Ольховский район, в границах ТОО «Липовское», Ольховский РЭС» (34-2-16-00294103)</t>
  </si>
  <si>
    <t>«Строительство ВЛИ-0,4 кВ отпайкой от ВЛ-0,4 кВ №1 ТП №469/100 кВА по ВЛ-6 кВ №31 ПС 110/35/6 кВ «Ахтуба» для электроснабжения жилого дома, расположенного в Волгоградской области, Среднеахтубинский район, п. Киляковка, пер. Зеленый, д.5/2, Среднеахтубинский РЭС» (34-2-17-00295949)</t>
  </si>
  <si>
    <t>«Строительство ВЛИ-0,4 кВ отпайкой от ВЛ-0,4 кВ №2 КТП №196/250 кВА по ВЛ-10 кВ №13 ПС 110/10 кВ «ГНС-2» для электроснабжения личного подсобного хозяйства, расположенного в Волгоградской области, Камышинский район, х. Поповка, ул. Дальняя, д. 3, Петроввальский РЭС» (34-2-17-00296743)</t>
  </si>
  <si>
    <t>«Строительство ВЛИ-0,4 кВ отпайкой от ВЛ-0,4 кВ №1 ТП-3103/250 кВА по ВЛ-10 кВ №19 ПС 110/10 кВ «Иловля» для электроснабжения жилых домов, расположенных в Волгоградской области, Иловлинский район, х. Желтухин, ул. Атаманская, д. 25, д. 29, Логовский РЭС» (34-1-17-00295965, 34-1-17-00295963)</t>
  </si>
  <si>
    <t>«Строительство ВЛИ-0,4 кВ отпайкой от ВЛ-0,4 кВ №2 ТП-1121/100 кВА по ВЛ-10 кВ №1 ПС 35/10 кВ «Отрадненская» для электроснабжения жилого дома, расположенного в Волгоградской области, Михайловский район, п. Отрадное, ул. Гагарина, д. 3, корп. А, Михайловский РЭС» (34-1-17-00298355)</t>
  </si>
  <si>
    <t>«Строительство ВЛИ-0,4 кВ от РУ-0,4 кВ ТП №344/250 кВА по ВЛ-10 кВ №5 ПС 35/10 кВ «Борьба» для электроснабжения здания кашары, расположенного в Волгоградской области, Ленинский район, п. Степной, ул. Ковыльная, 5, Ленинский РЭС» (34-2-17-00298127)</t>
  </si>
  <si>
    <t>«Строительство ВЛИ-0,4 кВ отпайкой от ВЛ-0,4 кВ №1 ТП №2/250 кВА по ВЛ-10 кВ №40 ПС 220/110/35/10 кВ «Палласовка» для электроснабжения жилого дома, расположенного в Волгоградской области, Палласовский район, п. Заволжский, ул. Асфальтная, 51, Палласовский РЭС» (34-2-17-00298499)</t>
  </si>
  <si>
    <t>«Строительство ВЛИ-0,4 кВ отпайкой от ВЛ-0,4 кВ №3 ТП-5291/400 кВА по ВЛ-10 кВ №13-1 ПС 110/10 кВ «Калмыковская для электроснабжения индивидуального жилого дома, расположенного в Волгоградской области, Клетский район, х. Калмыковский, ул. Луговая, д. 3, Клетский РЭС» (34-1-17-00297297)</t>
  </si>
  <si>
    <t>«Строительство ВЛ-10 кВ отпайкой от ВЛ-10 кВ №6-26 ПС 110/10 кВ «Черкесовская-2», КТП 10/0,4 кВ и ВЛИ-0,4 кВ для электроснабжения здания овчарни, расположенного в Волгоградской области, Новоаннинский район, х. Буденновский, д.43а, Новоаннинский РЭС» (34-2-17-00304285)</t>
  </si>
  <si>
    <t>«Строительство ВЛИ-0,4 кВ отпайкой от ВЛ-0,4 кВ №2 ТП-3103/250 кВА по ВЛ-10 кВ №19 ПС 110/10 кВ «Иловля» для электроснабжения жилого дома, расположенного в Волгоградской области, Иловлинский район, х. Желтухин, ул. Атаманская, д. 4, Логовский РЭС» (34-1-17-00298805)</t>
  </si>
  <si>
    <t>«Строительство ВЛИ-0,4 кВ отпайкой от ВЛ-0,4 кВ №2 ТП-895 по ВЛ-10 кВ №21 ПС 110/10 кВ «Городище» для электроснабжения жилого дома, расположенного в Волгоградской области, Городищенский район, с. Орловка, ул. Мира, 27, Городищенский РЭС» (34-2-17-00305365)</t>
  </si>
  <si>
    <t>«Строительство ВЛИ-0,4 кВ отпайкой от ВЛ-0,4 кВ №2 ТП-552 по ВЛ-10 кВ №25 ПС 110/10 кВ «Городище» для электроснабжения жилого дома, расположенного в Волгоградской области, Городищенский район, р.п. Городище, ул. Дачная, д. 170, Городищенский РЭС» (34-1-17-00304223)</t>
  </si>
  <si>
    <t>«Строительство ВЛИ-0,4 кВ отпайкой от ВЛ-0,4 кВ №2 ТП-5256/250 кВА по ВЛ-10 кВ №4-3 кВ ПС 110/10 кВ «Перелазовская» для электроснабжения жилого дома, расположенного в Волгоградской области, Клетский район, х. Перелазовский, ул. Совхозная, д. 12, Клетский РЭС» (34-1-17-00309063)</t>
  </si>
  <si>
    <t>«Строительство ВЛИ-0,4 кВ отпайкой от ВЛ-0,4 кВ №1 ТП-937 по ВЛ-10 кВ №3 ПС 110/35/10 кВ «Ильевка» для электроснабжения жилого дома, расположенного в Волгоградской области, Калачевский район, х. Камыши, ул. Мирная, 39, Калачевский РЭС» (34-1-17-00307317)</t>
  </si>
  <si>
    <t>«Строительство ВЛИ-0,4 кВ от РУ-0,4 кВ КТП-134/160 кВА по ВЛ-10 кВ №17 ПС 35/10 кВ «Большевик» для электроснабжения зернохранилища, расположенного в Волгоградской области, Еланский район, п. Таловка, Еланский РЭС» (34-2-17-00314163)</t>
  </si>
  <si>
    <t>«Строительство ВЛИ-0,4 кВ отпайкой от ВЛ-0,4 кВ №1 ТП-1119/320 кВА по ВЛ-10 кВ №1 ПС 35/10 кВ «Отрадненская» для электрооборудования жилого дома, расположенного в Волгоградской области, Михайловский район, п. Отрадное, Михайловский РЭС» (34-1-17-00314857)</t>
  </si>
  <si>
    <t>«Строительство ВЛИ-0,4 кВ (ориентировочной протяженностью 0,071 км) отпайкой от ВЛ-0,4 кВ №1 ТП №378/160 кВА по ВЛ-10 кВ №27 ПС 220/110/6/10 кВ «Головная» для электроснабжения жилого дома, расположенного в Волгоградской области, Быковский район, х. Солянка, ул. Солянка, 58, Быковский РЭС» (34-2-17-00313409)</t>
  </si>
  <si>
    <t>«Строительство ВЛИ-0,4 кВ(ориентировочной протяженностью 0,16 км) от РУ-0,4 кВ ТП 514 по ВЛ-10 кВ №23 ПС 110/10 кВ Городище, для электроснабжения ЩУ-0,23 кВ и энергооборудования ГГРП, расположенного в Волгоградской области, Городищенском районе, р.п. Городище,  Городищенский РЭС» (34-1-17-00345937)</t>
  </si>
  <si>
    <t>Строительство ВЛИ-0,4 кВ от РУ-0,4 кВ ТП-416 по ВЛ-10 кВ №11 ПС 110/10 кВ Котлубань" для электроснабжения рыболовного хозяйства, расположенного в Волгоградской области, Городищенский район, п. Самофаловка, пер. Проезжий, участок 21, Городищенский РЭС» (34-2-16-00271171)</t>
  </si>
  <si>
    <t>«Строительство ВЛИ-0,4 кВ отпайкой от ВЛ-0,4 кВ №2 ТП №5104/100 кВА по ВЛ-10 кВ №6 ПС 110/35/10 кВ «Клетская» для электроснабжения «Станции катодной защиты № 1 в х. Орехов Клетского района Волгоградской области», расположенной в Волгоградской области, Клетский район, х. Орехов, Клетский РЭС» (34-1-17-00303265)</t>
  </si>
  <si>
    <t xml:space="preserve"> до 150 кВт</t>
  </si>
  <si>
    <t>Строительство ВЛ-10 кВ отпайкой от ВЛ -10 кВ №5 ПС 35/10 кВ «Чапурники-1», КТП 10/0,4 кВ и ВЛИ-0,4 кВ для электроснабжения строительной площадки сервиса по ремонту сельскохозяйственной техники,  расположенной в Волгоградской области,  Светлоярский район, с. Большие Чапурники, Красноармейский РЭС</t>
  </si>
  <si>
    <t>Строительство ВЛ-10 кВ отпайкой от ВЛ-10 кВ №7 ПС 110/10 «Ивановская», КТП 10/0,4 кВ и ВЛИ-0,4 кВ для электроснабжения незавершенного строительством жилого дома и строительной площадки жилого дома, расположенных в Волгоградской области, Светлоярский район, ст. Чапурники, ул. Продольная, 17а, ул. Светлоярская, д.13а, Красноармейский РЭС</t>
  </si>
  <si>
    <t>Строительство ВЛИ-0,4 кВ отпайкой от ВЛ-0,4 кВ №3 ТП № 3679/250 кВА по ВЛ-10 кВ №8 ПС 110/10 кВ «Качалино» для электроснабжения строительной площадки и индивидуального жилого дома с мансардой, расположенных в Волгоградской области, Иловлинский район, ст. Качалино, ул. Цветочная, д. 59, Логовский РЭС</t>
  </si>
  <si>
    <t>Электроснабжение строительных площадок жилых домов и жилого дома, расположенных в Волгоградской области, Калачевский район, х. Камыши, ул. Степная, №43, 45, 49, Калачевский РЭС</t>
  </si>
  <si>
    <t>«Строительство ВЛИ-0,4 кВ от КТП №555/25 кВА по ВЛ-10 кВ №18 ПС 35/10 «Островская» для электроснабжения стройплощадок жилых домов, расположенных в Волгоградской области, Даниловский район, х. Тарасов, ул. Мартыновская 3, ул. Овражная 2, Даниловский РЭС» (11505-13-00144109-1, 11505-13-00144655-2)</t>
  </si>
  <si>
    <t>Строительство ВЛИ-0,4 кВ от  КТП № 327/250 кВА по ВЛ-10 кВ №20 ПС 110/10 кВ «Елань-1» для электроснабжения зернохранилища арочного типа, расположенного в Волгоградской области, Еланский район, х. Набат, Еланский РЭС</t>
  </si>
  <si>
    <t>Строительство ВЛ-10 кВ отпайкой от ВЛ-10 кВ №5 ПС 35/10 кВ "Чапурники-1", КТП-10/0,4 кВ и ВЛИ-0,4 кВ для электроснабжения стройплощадок для ведения личного подсобного хозяйства и жилых домов, расположенных в Волгоградской области, Светлоярский район, с. Большие Чапурники, ул. Степная, д.7, д.6, д.22, Красноармейский РЭС</t>
  </si>
  <si>
    <t>Строительство ВЛИ-0,4 кВ отпайкой от ВЛ-0,4 кВ №2 КТП-10/0,4 кВ №66 по ВЛ-10 кВ №8 ПС 35/10 кВ "Пичуга" для электроснабжения стройплощадки и жилого дома, расположенных в Волгоградской области, Дубовский район, с. Пичуга, ул. Волжская, 1 "А", Дубовский РЭС</t>
  </si>
  <si>
    <t>Строительство ВЛИ-0,4 кВ от КТП №757/160 кВА по ВЛ-6 кВ №45 ПС 110/6 кВ "Промзона" для электроснабжения хозпостройки (нежилого помещения), расположенной в Волгоградской области, Камышинский район, х. Торповка, Петроввальский РЭС</t>
  </si>
  <si>
    <t>Строительство ВЛИ-0,4 кВ от РУ-0,4 кВ ТП №42/100 кВА по ВЛ-6 кВ №14 ПС 110/35/6 кВ "Ахтуба" для электроснабжения здания котельной, расположенного в Волгоградской области, Среднеахтубинский район, р.п. Средняя Ахтуба, ул. Мельничная, д. 9а, Среднеахтубинский РЭС</t>
  </si>
  <si>
    <t>Строительство ВЛИ-0,4 кВ от РУ-0,4 кВ ТП №42/100 кВА по ВЛ-6 кВ №14 ПС 110/35 кВ "Ахтуба" для электроснабжения стройплощадки производственной базы, расположенной в Волгоградской области, Среднеахтубинский район, р.п. Средняя Ахтуба, ул. Кузнецкая. д.43а, Среднеахтубиснкий РЭС</t>
  </si>
  <si>
    <t>Строительство ВЛ-6 кВ отпайкой от ВЛ-6 кВ №31 ПС 110/35/6 кВ «Ахтуба», КТП 6/0,4 кВ и ВЛИ-0,4 кВ для электроснабжения стройплощадки жилого дома, расположенного в Волгоградской области, Среднеахтубинский район, п. Киляковка, ул. Пригорная, д. 25а, Среднеахтубинский РЭС (34-2-14-00176153)</t>
  </si>
  <si>
    <t>Строительство ВЛИ-0,4 кВ от  КТП-6211/160 кВА по ВЛ-6 кВ №314 ПС 110/6/6 кВ "Заводская" для электроснабжения склада, расположенного в Волгоградской области, Фроловский район, п. Лычак, 395а, Фроловский РЭС</t>
  </si>
  <si>
    <t>«Строительство ВЛ-10 кВ отпайкой от ВЛ-10 кВ №6 ПС 35/10 кВ Пичуга», КТП 10/0,4 кВ и ВЛИ-0,4 кВ для электроснабжения стройплощадок и жилых домов, расположенных в Волгоградской области, Дубовский район, с. Пичуга, пер. Волгоградский, 6А, пер. Комсомольский, 3, 5, пер. Новый, 3, Дубовский РЭС» (34-2-14-00174401, 34-2-15-00198729, 34-2-15-00195777, 34-2-15-00191763)</t>
  </si>
  <si>
    <t>Строительство ВЛИ-0,4 кВ от КТП №757/160 кВА по ВЛ-6 кВ №45 ПС 110/6 кВ «Промзона» для электроснабжения индивидуального жилого дома, расположенного в Волгоградской области, Камышинский район, х. Торповка, ул. Чекистов, дом №14, Петроввальский РЭС (34-2-15-00196157)</t>
  </si>
  <si>
    <t>Строительство ВЛИ-0,4 кВ отпайкой от ВЛИ-0,4 кВ №1 КТП-166 по ВЛ-10 кВ №40 ПС 110/10 кВ «Ерзовка» для электроснабжения жилых домов, расположенных в Волгоградской области, Городищенский район, р.п. Ерзовка, ул. Сиреневая, 19, 21, Городищенский РЭС (34-2-15-00197849, 34-2-15-00198527)</t>
  </si>
  <si>
    <t>Строительство ВЛИ-0,4 кВ от КТП 10/0,4 кВ №299 по ВЛ-10 кВ №8 ПС 35/10 кВ «Пичуга» для электроснабжения стройплощадки и жилого дома, расположенных в Волгоградской области, Дубовский район, с. Пичуга, ул. Китаева Н.Т., 18, Дубовский РЭС (34-2-15-00212067)</t>
  </si>
  <si>
    <t>Строительство ВЛИ-0,4 кВ отпайкой от ВЛИ-0,4 кВ №1 ТП-1233 по ВЛ-10 кВ №3 РП-470 ПС 110/10 кВ «Сарепта-2» для электроснабжения жилого дома и стройплощадки, расположенных в Волгоградской области, Светлоярский район, п. Кирова, пер. Западный, 18,и ул. Восточная, 4, Красноармейский РЭС (34-1-15-00227713, 34-1-15-00229679)</t>
  </si>
  <si>
    <t>Строительство ВЛИ-0,4 кВ отпайкой от ВЛ-0,4 кВ №2 ТП №56/400кВА по ВЛ-6 кВ №8 ПС 35/6 кВ «ВЗС» для электроснабжения строящегося жилого дома, расположенного в Волгоградской области, Среднеахтубинский район,с. Верхнее Погромное, ул. Мира, д.27, Волжский РЭС (34-1-15-00240613)</t>
  </si>
  <si>
    <t>«Строительство ВЛИ-0,4 кВ отпайкой от ВЛ-0,4 кВ №2 ТП-534 по ВЛ-10 кВ №7 ПС 110/10 кВ «Ивановская» для электроснабжения жилых домов, расположенных в Волгоградской области, Светлоярский район, ст. Чапурники, ул. Полевая, д. 14, д. 15, д. 16, Красноармейский РЭС»( 34-1-16-00250835, 34-1-16-00252077, 34-1-16-00266643)</t>
  </si>
  <si>
    <t>Строительство ВЛИ-0,4 кВ отпайкой от ВЛ-0,4 кВ №1 ТП-3036 по ВЛ-10 кВ №22 ПС 110/10 кВ «М.Горького» для электроснабжения стройплощадки жилого дома, расположенной в Волгоградской области, Городищенский район, п. Царицын, ул. Горная, 11, Городской РЭС</t>
  </si>
  <si>
    <t>«Строительство ВЛИ-0,4 кВ отайкой от ВЛ-0,4кВ №2 КТП № 558/100 кВА по ВЛ-10кВ №35 ПС 220/110/10кВ «Петров Вал» для электроснабжения личного подсобного хозяйства, расположенного в Волгоградской области, Камышинском районе, х. Карпунин, ул. Песчаная, 43 и 49, Петроввальский РЭС» (11501-13-00116905-1)</t>
  </si>
  <si>
    <t>Электроснабжение вагончика для рыбохозяйственных нужд (гр. Федосеев А.А.), расположенного в Волгоградской области, Камышинском районе,с. Гусёлки, Петроввальский РЭС</t>
  </si>
  <si>
    <t>«Строительство ВЛ-10кВ отпайкой от ВЛ-10кВ №7 ПС 110/10 кВ «Ивановская», КТП 10/0,4 кВ и ВЛИ-0,4 кВ для электроснабжения стройплощадок жилых домов, расположенных в Волгоградской области, Светлоярский район, п. Кирова, пер. Весенний, д. 28, 18,14 Красноармейский РЭС» (34-2-15-00204435; 34-0-15-00203115; 34-2-15-00204573)</t>
  </si>
  <si>
    <t>«Строительство ВЛИ-0,4 кВ от РУ-0,4 кВ ТП-1233 по ВЛ-10 кВ №3 ПС 110/10 кВ «Сарепта» для электроснабжения жилых домов, расположенных в Волгоградской области, Светлоярский район, п. Кирова, пер. Западный, д. 13, ул. Новая, д. 30Е, Красноармейский РЭС» (34-1-16-00285655, 34-1-16-00285563)</t>
  </si>
  <si>
    <t>«Строительство ВЛ-10 кВ отпайкой от ВЛ-10 кВ №8 ПС 110/10 кВ «Качалино», КТП-10/0,4 кВ и ВЛИ-0,4 кВ для электроснабжения личных подсобных хозяйств, расположенных в Волгоградской области, Иловлинский район, ст. Качалино, ул. Казначейская, д. 2 и кадастровый номер 34:08:090102:514, Логовский РЭС» (34-1-17-00296287, 34-1-17-00299389)</t>
  </si>
  <si>
    <t>«Строительство ВЛИ-0,4 кВ отпайкой от ВЛ-0,4 кВ №1 ТП-211 по ВЛ-10 кВ №7 ПС 110/10 кВ «Ивановская» для электроснабжения жилого дома, расположенного в Волгоградской области, Светлоярский район, ст. Чапурники, ул. Российская, д.40а, Красноармейский РЭС» (34-1-17-00304925)</t>
  </si>
  <si>
    <t>Строительство ВЛИ-0,4 кВ от КТП №727/100 кВА по ВЛ-10 кВ №7-15 ПС 110/10 кВ «Добринская» для электроснабжения технического здания, расположенного в Волгоградской области, Урюпинский район, х. Горский, Урюпинский РЭС (34-2-15-00209743)</t>
  </si>
  <si>
    <t>Строительство КВЛ-10 кВ отпайкой от ВЛ-10 кВ №3  ПС 110/10 кВ «Заводская», КТП 10/0,4 кВ  и ВЛИ 0,4 кВ для электроснабжения склада, расположенного в Волгоградской области, Новониколаевский район. р.п. Новониколаевский, Новониколаевский РЭС" (34-2-16-00263807)</t>
  </si>
  <si>
    <t>Строительство ВЛ-10 кВ отпайкой от ВЛ-10 кВ №7 ПС 110/10 кВ «Черкесовская-2», КТП 10/0,4 кВ и ВЛИ-0,4 кВ для электроснабжения базы, расположенной в Волгоградской области, Новоаннинский район, х. Черкесовский, Новоаннинский РЭС (34-2-16-00282775)</t>
  </si>
  <si>
    <t>«Строительство ВЛИ-0,4 кВ(ориентировочной протяженностью 0,09 км) отпайкой от ВЛ-0,4 кВ №1 ТП-424 по ВЛ-10 кВ №2 ПС 35/10 кВ «Чапурники-1» для электроснабжения ЩУ-0,4 кВ и электрооборудования жилого дома, расположенног: Волгоградская область, Светлоярский район, с. Малые Чапурники, ул. Сарпинская, д. 30,  «Красноармейский РЭС» (34-1-17-00321341)</t>
  </si>
  <si>
    <t>Строительство ВЛИ-0,4 кВ отпайкой от ТП-100 по ВЛ-10 кВ №3 РП 470 ПС 110/10 кВ Сарепта-II для электроснабжения строительных площадкок жилых домов, расположенных в Волгоградской области, Светлоярском районе, п. Кирова, кв-л. Тополиный, д. 6, 7, 10А, Красноармейский РЭС</t>
  </si>
  <si>
    <t>Строительство ВЛИ-0,4 кВ от КТП №55/250 кВА по ВЛ-10 кВ №4 ПС 110/35/10 кВ «Даниловская» для электроснабжения двухквартирных жилых домов, расположенных в Волгоградской области, Даниловский район, р.п. Даниловка, пос. Аэропортовский, участок 3 квартал 9 и участок 14 квартал 10, Даниловский РЭС</t>
  </si>
  <si>
    <t>«Строительство ВЛИ-0,4 кВ отпайкой от ВЛИ-0,4 кВ №3 ТП-478 по ВЛ-10 кВ №4 ПС 110/10 кВ «Светлый Яр» для электроснабжения жилых домов, расположенных в Волгоградской области, Светлоярский район, р.п. Светлый Яр, ул. Мира, д. №26, д. №30, д. №32, Красноармейский РЭС» (34-1-16-00283055, 34-1-16-00283075, 34-1-16-00283095)</t>
  </si>
  <si>
    <t>«Строительство ВЛИ-0,4 кВ отпайкой от ВЛИ-0,4 кВ №1 ТП-205 по ВЛ-10 кВ №26 ПС 110/10 кВ «Ивановская» для электроснабжения жилых домов, расположенных в Волгоградской области, Светлоярский район, с. Червленое, ул. Октябрьская, д.2, д.2В, Красноармейский РЭС» (34-1-17-00305205, 34-1-17-00305073)</t>
  </si>
  <si>
    <t>«Строительство ВЛИ-0,4 кВ отпайкой от ВЛИ-0,4 кВ №3 ТП-1040 по ВЛ-10 кВ №22 ПС 110/10 кВ «М. Горького» для электроснабжения жилого дома, расположенного в Волгоградской области, Городищенский район, с. Студено-Яблоневка, ул. Береговая, д. 22 Г, Городской РЭС» (34-1-17-00306125)</t>
  </si>
  <si>
    <t>«Строительство ВЛИ-0,4 кВ отпайкой от ВЛ-0,4 кВ №2 ТП-326 по ВЛ-10 кВ №7 ПС 110/10 кВ «Ивановская» для электроснабжения жилого дома, расположенного в Волгоградской области, Светлоярский район, п. Кирова, ул. Гражданская, д. 32, Красноармейский РЭС» (34-1-17-00308685)</t>
  </si>
  <si>
    <t>«Строительство ВЛИ-0,4 кВ отпайкой от ВЛИ-0,4 кВ №3 КТП №757/160 кВА по ВЛ-6 кВ №45 ПС 110/6 кВ «Промзона» для электроснабжения личного подсобного хозяйства, расположенного в Волгоградской области, Камышинский район, х. Торповка, ул. Гвардейская, д. 38, Петроввальский РЭС» (34-2-17-00311019)</t>
  </si>
  <si>
    <t>«Строительство ВЛИ-0,4 кВ отпайкой от ВЛИ-0,4 кВ №4 ТП-301 по ВЛ-10 кВ №1 ПС 35/10 кВ «Чапурники-1» для электроснабжения жилого дома, расположенного в Волгоградской области, Светлоярский район, с. Большие Чапурники, ул. Сарпинская, д.79А, Красноармейский РЭС» (34-1-17-00311617)</t>
  </si>
  <si>
    <t>«Строительство ВЛИ-0,4 кВ отпайкой от ВЛ-0,4 кВ №1 ТП-3103/250 кВА по ВЛ-10 кВ №19 ПС 110/10 кВ «Иловля» для электроснабжения жилых домов, расположенных в Волгоградской области, Иловлинский район, х. Желтухин, ул. Атаманская, д. 32В, д. 32Б, Логовский РЭС» (34-1-17-00306079, 34-1-17-00306075)</t>
  </si>
  <si>
    <t>«Строительство ВЛИ-0,4 кВ (ориентировочной протяженностью 0,02 км) отпайкой от ВЛ-0,4 кВ №4 ТП-527 по ВЛ-10 кВ №7 ПС 110/10 кВ «Ивановская» для электроснабжения ЩУ-0,4 кВ и электрооборудования жилого дома, расположенного в Волгоградской области, Светлоярский район, п. Кирова , пер. Весенний, д.7, д.9,  «Красноармейский РЭС»</t>
  </si>
  <si>
    <t>«Строительство ВЛИ-0,4 кВ(ориентировочной протяженностью 0,22 км) от ВЛИ-0,4 кВ №4 ТП-301 по ВЛ-10 кВ №1 ПС 35/10 кВ «Чапурники-1» для электроснабжения ЩУ-0,22 кВ и электрооборудования жилого дома, расположенного в Волгоградской области, Светлоярский район, с. Большие Чапурники , ул. Сарпинская, д.100,  «Красноармейский РЭС» (34-1-17-00323545)</t>
  </si>
  <si>
    <t>«Строительство ВЛ-10 кВ (ориентировочной протяженностью 0,205 км) отпайкой от ВЛ-10 кВ №5 ПС 110/10 кВ «Боровки», КТП-10/0,4 кВ (ориентировочной мощностью 25 кВА) и ВЛИ-0,4 кВ (ориентировочной протяженностью 0,190 км) для электроснабжения здания столовой, расположенного в Волгоградской области, Иловлинский район, х. Тары, ул. Рублевая, д. 1, Логовский РЭС» (34-1-17-00334273)</t>
  </si>
  <si>
    <t>50-100</t>
  </si>
  <si>
    <t>ВЛ 6-10 кВ</t>
  </si>
  <si>
    <t>Максимальная мощность, кВт</t>
  </si>
  <si>
    <t xml:space="preserve">до 50 </t>
  </si>
  <si>
    <t>свыше 150 кВт</t>
  </si>
  <si>
    <t>Строительство ЛЭП-10 кВ отпайкой от ВЛ-10 кВ №29 ПС 110/10 кВ «Городская-2» для электроснабжения здания производственных помещений  ООО «Март», расположенного в Волгоградской области, г. Волжский, ул. Александрова, 58б, Волжский РЭС</t>
  </si>
  <si>
    <t>Электроснабжение садовых домиков СНТ «Агава», расположенных в Волгоградской области, г. Волжском</t>
  </si>
  <si>
    <t>Строительство ВЛ-10 отпайкой от ВЛ-10 кВ № 23-1 ПС 110/35/10 кВ «Себряковская» кВ Михайловский РЭС ПО «Михайловские электрические сети» (для технологического присоединения энергопринимающих устройств ООО «Газпром газомоторное топливо»  (ориентировочная протяженность ЛЭП - 0.42 км)</t>
  </si>
  <si>
    <t>«Строительство ЛЭП-6 кВ отпайкой от ВЛ-6 кВ отпайка до КТП-4551 ВЛ-6 кВ №22 ПС 110/6 кВ «Ельшанская», КТП 6/0,4 кВ для электроснабжения щита учета СНТ «Звезда-1», расположенного в Волгоградской области, г. Волгоград, СНТ «Звезда-1», Городской РЭС» (21300-13-00151379-2).</t>
  </si>
  <si>
    <t>«Строительство ЛЭП-6 кВ отпайкой от ВЛ-6 кВ №31 ПС 220/110/35/10/6 кВ «Волжская» для электроснабжения производственной площадки по заготовке и переработке металлолома ООО «Чермет Сервис - Снабжение», расположенной в Волгоградской области, г. Волжский, ул. Автодорога №6, 7, Волжский РЭС» (31607-12-00101081-4)</t>
  </si>
  <si>
    <t>Строительство ВЛ-10 кВ отпайкой от ВЛ-10 кВ №5 ПС 35/10 кВ «Оленье» для электроснабжения строительной площадки и жилого дома, расположенных в Волгоградской области, Дубовский район, территория Оленьевской сельской администрации, Дубовский РЭС (34-2-15-00218651)</t>
  </si>
  <si>
    <t>Строительство ВЛ-10 кВ отпайкой от ВЛ-10 кВ №1 ПС 110/10 кВ «Степная» для электроснабжения полевого стана, расположенного в Волгоградской области, Городищенский район,территория администрации Россошинского сельского поселения, Городищенский РЭС (34-1-15-00219377)</t>
  </si>
  <si>
    <t>«Строительство ВЛ-10 кВ (ориентировочной протяженностью 0,01 км) отпайкой от ВЛ-10 кВ №5 ПС 110/10 кВ «Лемешкино», КТП-10/0,4 кВ (ориентировочной мощностью 160 кВА) для электроснабжения здания крытого тока, расположенного в Волгоградской области, Руднянский район, с. Лемешкино, ул. Коммунальная, 27А, Руднянский УЭС» (34-2-17-00303601)</t>
  </si>
  <si>
    <t>«Строительство ВЛ-10 кВ (ориентировочной протяженностью 0,01 км) отпайкой от ВЛ-10 кВ №20 ПС 35/10 кВ «Ляпичево» для электроснабжения насосной станции, расположенной в Волгоградской области, Калачевский район, п. Донской, ул. Набережная, д. 15а, Калачевский РЭС» (34-1-18-00359149)</t>
  </si>
  <si>
    <t>«Строительство ВЛ-10 кВ отпайкой от ВЛ-10 кВ №6-2 ПС 35/10 кВ «Отрадненская» и КТП-10/0,4 кВ для электроснабжения объекта сервисного обслуживания сельскохозяйственной и дорожно-строительной техники, расположенного в Волгоградской области, Михайловский район, с. Староселье, ул. Крайняя, 1б, Михайловский РЭС» (34-2-16-00251519)</t>
  </si>
  <si>
    <t>Электроснабжение 3-х этажного 30-ти квартирного жилого дома, расположенного в Волгоградской области, Городищенский район, р.п. Городище, Городищенский РЭС</t>
  </si>
  <si>
    <t>«Строительство ВЛ-10 кВ отпайкой от ВЛ-10 кВ №11 ПС 110/10 кВ «Степная», для электроснабжения КТП-10/0,4кВ 1000кВа и электрооборудования складских помещений, расположенных в Волгоградской области, Городищенском районе, п. Новая Надежда, кадастровый номер 34:03:160002:693, Городищенский РЭС» (34-1-16-00273223).</t>
  </si>
  <si>
    <t>«Строительство ВЛ-10 кВ (ориентировочной протяженностью 3,73 км) от ячейки 10 кВ №19 ПС 35/10 кВ «Ляпичево» для электроснабжения плодохранилища, расположенного в Волгоградской области, Калачевский район, х. Ляпичев, Калачевский РЭС» (34-1-18-00391313)</t>
  </si>
  <si>
    <t>Строительство ВЛ-10 кВ отпайкой от ВЛ-10 кВ №4 ПС 110/35/10 кВ «Даниловская», КТП 10/0,4 кВ для электроснабжения строительной площадки , расположенной в Волгоградской области, Даниловский район, р.п. Даниловка,  п. Аэропортовский, квар. 2 уч. 15, Даниловский РЭС</t>
  </si>
  <si>
    <t>Строительство ВЛ-10 кВ отпайкой от ВЛ-10 кВ №3 ПС 110/10 кВ «Березовская», КТП 10/0,4 кВ для электроснабжения здания зерносклада, расположенного в Волгоградской области, Даниловский район, ст. Березовская, Даниловский РЭС</t>
  </si>
  <si>
    <t>Строительство ВЛ-10 кВ отпайкой от ВЛ-10 кВ №12 ПС 35/10 кВ «Островская», КТП 10/0,4 кВ для электроснабжения двух изолированных частей склада, расположенных в Волгоградской области, Даниловский район, Даниловский РЭС (34-2-15-00200511, 34-2-15-00206287)</t>
  </si>
  <si>
    <t>Строительство ВЛ-10 кВ отпайкой от ВЛ-10 кВ №15 ПС 110/35/10 кВ "Елань-2", КТП-10/0,4 для электроснабжения стройплощадки мастерской по ремонту и обслуживанию автомобилей, расположденной в Волгоградской области, р.п. Елань, ул.Калинина, 81 , Еланский РЭС" (34-2-15-00201839)</t>
  </si>
  <si>
    <t>«Строительство ВЛ-10 кВ отпайкой от ВЛ-10 кВ №24 ПС 110/10 кВ «Ерзовка», СТП-10/0,4 кВ для электроснабжения строительной площадки и жилых домов, расположенных в Волгоградской области, Городищенский район, р. п. Ерзовка, ул. Интернациональная, дом 14, 15, Городищенский РЭС»</t>
  </si>
  <si>
    <t>Строительство ВЛ-10 кВ отпайкой от ВЛ-10 кВ №5 ПС 110/10 кВ «Боровки» для электроснабжения строительной площадки под индивидуальный жилой дом, расположенной в Волгоградской области, Иловлинский район, х. Тары, ул. Центральная, д. 72Б, Логовский РЭС (34-1-15-00219627)</t>
  </si>
  <si>
    <t>Строительство ВЛ-6 кВ отпайкой от ВЛ-6 кВ №14 ПС 110/35/6 кВ «Ахтуба», КТП 6/0,4 кВ для электроснабжения стройплощадки магазина, расположенного в Волгоградской области, Среднеахтубинский район, р.п.Средняя Ахтуба, ул.Кузнецкая, д.49а, Среднеахтубинский РЭС</t>
  </si>
  <si>
    <t>«Строительство ВЛ-10 кВ отпайкой от ВЛ-10кВ №17 ПС 35/10 кВ «Большевик», ТП-10/0,4 кВ для электроснабжения зернохранилища арочного типа, расположенного в Волгоградской области, Еланский район, с. Таловка, ул. Западная, д. 46, ЕланскийРЭС» (34-2-16-00258847)</t>
  </si>
  <si>
    <t>«Строительство ВЛ-10 кВ отпайкой от ВЛ-10кВ №9 ПС 110/10 кВ «Ольховка», ТП-10/0,4 кВ для электроснабжения храма святителя Николая, расположенного в Волгоградской области, Ольховский район, с.Зензеватка, ул. Школьная, 49а, Ольховский РЭС» ( 34-2-16-00263613)</t>
  </si>
  <si>
    <t>«Строительство ВЛ-6 кВ отпайкой от ВЛ-6 кВ №13 РП-16Н-6 кВ для электроснабжения ТП-6/0,4 кВ и электрооборудования фермерского хозяйства, расположенного в Волгоградской области, Среднеахтубинский район, п. Звездный, Волжский РЭС» (34-2-16-00269517)</t>
  </si>
  <si>
    <t>«Строительство ВЛ-10 кВ (ориентировочной протяженностью 0,020 км) отпайкой от ВЛ-10 кВ №6-7 ПС 35/10 кВ «Отрадненская», КТП-10/0,4 кВ (ориентировочной мощностью 25 кВА) для электроснабжения склада готовой сельхозпродукции, расположенного в Волгоградской области, Михайловский район, х. Безымянка, Михайловский РЭС» (34-1-17-00322735)</t>
  </si>
  <si>
    <t>Строительство ВЛ-10 кВ от отпайки к КТП-1081/63 кВА по ВЛ-10 кВ №24-2 ПС 110/35/10 кВ «Себряковская» и  КТП-10/0,4 кВ для электроснабжения склада, расположенного в Волгоградской области, Михайловский район, х. Катасонов, Михайловский РЭС (34-2-16-00250411)</t>
  </si>
  <si>
    <t>«Строительство КВЛ-10 кВ отпайкой от ВЛ-10 кВ №2 ПС 220/35/10 кВ «Полунино» для электроснабжения КТП ТМГ-24/10-0,4 кВ, расположенного в Волгоградской области, Дубовский район, Дубовский РЭС» (34-2-16-00267647)</t>
  </si>
  <si>
    <t>«Строительство ВЛ-10 кВ отпайкой ВЛ-10 кВ №18 ПС 35/10 кВ «РП-2» для электроснабжения КТП 10/04 и жилого дома, расположенных в Волгоградской области, Суровикинский район, х. Жирковский, ул. Крестьянская, д. 32, Суровикинский РЭС» (34-2-16-00267259)</t>
  </si>
  <si>
    <t>«Строительство ВЛ-10 кВ отпайкой от ВЛ-10 кВ №9 ПС 110/35/10 кВ «Карповская» для электроснабжения полевого стана, расположенного в Волгоградской области, Городищенский район, Пархоменский РЭС» (34-1-16-00294955)</t>
  </si>
  <si>
    <t>«Строительство ВЛ-10 кВ отпайкой от ВЛ-10 кВ №9 ПС 110/35/10 кВ «Карповская» для электроснабжения жилого дома, расположенного в Волгоградской области, Городищенский район, Пархоменский РЭС»(34-1-16-00294963)</t>
  </si>
  <si>
    <t>«Строительство ВЛ-10 кВ отпайкой от ВЛ-10 кВ №9 ПС 35/10 кВ «Новая» для электроснабжения торгового павильона, расположенного в Волгоградской области, Светлоярский район, Пархоменский РЭС» (34-1-16-00267753)</t>
  </si>
  <si>
    <t>«Строительство ВЛ-10 кВ отпайкой от ВЛ-10 кВ №17 ПС 110/35/10 кВ «Карповская», КТП 10/0,4 кВ для электроснабжения рамных конструкций системы стационарного контроля, расположенных в Волгоградской области, Городищенский  район, п. Новый Рогачик, Пархоменский РЭС» (34-1-16-00264869)</t>
  </si>
  <si>
    <t>«Строительство ВЛ-10 кВ отпайкой от ВЛ-10 кВ №13 ПС 110/10 кВ «Ольховка», КТП-10/0,4 кВ для электроснабжения станции технического обслуживания, расположенной в Волгоградской области, Ольховский район, с. Ольховка, п. Осинки, 38 Б, Ольховский РЭС (34-2-17-00300321)</t>
  </si>
  <si>
    <t>«Строительство ВЛ-10кВ (ориентировочной протяженностью 0,008км ) отпайкой от ВЛ-10кВ №20 ПС 110/10 кВ  «Елань-1», ТП-10/0,4кВ (ориентировочной мощностью 25 кВА) для электроснабжения ЩУ и электрооборудования личного подсобного хозяйства  по адресу Волгоградская    область,    Еланский   район,   п.   Красный,   ул.   Старая, 42. Еланский РЭС» ( 34-2-17-00322477)</t>
  </si>
  <si>
    <t>«Строительство ВЛ-10 кВ (ориентировочной протяженностью 0,2 км) отпайкой от ВЛ-10 кВ №7-1 ПС 35/10 кВ «Карьер», КТП-10/0,4 кВ (ориентировочной мощностью 25 кВА) для электроснабжения базы отдыха, расположенной в Волгоградской области, Фроловский район, Фроловский РЭС» (34-1-18-00368325)</t>
  </si>
  <si>
    <t>Строительство ВЛ-10 кВ отпайкой от ВЛ-10 кВ №6-4 ПС 35/10 кВ «Отрадненская», КТП 10/0,4 кВ для электроснабжения здания АЗС-92, расположенного в Волгоградской области, Михайловский район, г. Михайловка, трасса «Москва-Волгоград», 786 км, Михайловский РЭС» (34-1-15-00232263)</t>
  </si>
  <si>
    <t>Строительство ВЛ-10 кВ отпайкой от ВЛ-10 кВ №1  ПС 110/10 кВ «Раковская» и КТП 10/0,4 кВ  для электроснабжения рамных конструкций системы стационарного контроля, расположенных в Волгоградской области, Михайловский район, х. Сухов 1-й, Михайловский РЭС" (34-1-16-00264783)</t>
  </si>
  <si>
    <t>Строительство ВЛ-10 кВ отпайкой от ВЛ-10 кВ №29 ПС 110/10 кВ «Городище», для электроснабжения ЛЭП-10-0,4 кВ, КТП-10/0,4 кВ, расположенных в Волгоградской области, Городищенский район, р.п. Городище, ул. Царицынская, пер. Роз, Городищенский РЭС" (34-3-16-00272117)</t>
  </si>
  <si>
    <t>«Строительство ВЛ-10кВ отпайкой от ВЛ-10 кВ №11 ПС 35/10 кВ «Водопроводная» для электроснабжения КТП 10/0,4 и электрооборудования базы для хранения сельскохозяйственной техники и сельскохозяйственной продукции, расположенных по адресу: Волгоградская область, Калачевский район, х. Степной, ул. Донская, 4, Кадастровый номер: 34:09:040607:17, Калачевский РЭС» (34-2-16-00285981)</t>
  </si>
  <si>
    <t>«Строительство ВЛ-10кВ отпайкой от ВЛ-10кВ №5 ПС 110 /10 кВ «Купцово», ТП-10/0,4кВ   для электроснабжения станции катодной защиты, расположенной по адресу:  Волгоградская область, Котовский  район,   с.Купцово,    Котовский РЭС»  ( 34-1-16-00288181)</t>
  </si>
  <si>
    <t>«Строительство ВЛ-10 кВ (ориентировочной протяженностью 0,028 км) отпайкой от ВЛ-10 кВ №6-1 ПС 35/10 кВ «Бузиновская», СТП-10/0,23 кВ (ориентировочной мощностью 4 кВА) для электроснабжения «Станции катодной защиты №1 в х. Верхнебузиновский Клетского района Волгоградской области», расположенной в Волгоградской области, Клетский район, х. Верхняя Бузиновка, Клетский РЭС» (34-1-17-00303413)</t>
  </si>
  <si>
    <t>Строительство ВЛ-10 кВ отпайкой от ВЛ-10 кВ №23 ПС 1100/35/10 кВ «Дубовка» для электроснабжения здания гаража, расположенного в Волгоградской области, Дубовский район, г. Дубовка, ул. Рабочая, дом 7, Дубовский РЭС» (34-2-17-00297413)</t>
  </si>
  <si>
    <t>«Строительство ВЛ-10 кВ (ориентировочной протяженностью 0,120 км) отпайкой от ВЛ-10 кВ №2 ПС 35/10 кВ «Малодельская», КТП-10/0,4 кВ (ориентировочной мощностью 40 кВА) для электроснабжения здания коровника, расположенного в Волгоградской области, Фроловский район, х. Благодатный №370, Фроловский РЭС» (34-1-18-00371471)</t>
  </si>
  <si>
    <t>«Строительство ВЛ-10 кВ отпайкой от ВЛ-10 кВ №9 ПС 110/10 кВ «Светлый Яр», КТП 10/0,4 кВ для электроснабжения рамных конструкций системы стационарного контроля, расположенных в Волгоградской области, Светлоярский район, р.п. Светлый Яр, Красноармейский РЭС» (34-1-16-00264435)</t>
  </si>
  <si>
    <t>Строительство ВЛ-10 кВ отпайкой от ВЛ-10 кВ №23 ПС 220/110/10 кВ «Сатаровская» для электроснабжения КТП 10/0,4 кВ и электрооборудования общежития, расположенных в Волгоградской области, Алексеевский район, х. Шарашенский, № 323, Алексеевский РЭС (34-2-16-00250659)</t>
  </si>
  <si>
    <t>«Строительство ВЛ-10 кВ (ориентировочной протяженностью 0,02 км) отпайкой от ВЛ-10 кВ №5-12 ПС 110/10 кВ «Ярыженская» для электроснабжения механизированных складов ангарного типа, расположенных в Волгоградской области, Новониколаевский район, х. Куликовский, Новониколаевский РЭС» (34-2-17-00321795)</t>
  </si>
  <si>
    <t>«Строительство ВЛ-10 кВ (ориентировочной протяженностью 0,020 км) отпайкой от ВЛ-10 кВ №7 ПС 110/35/10 кВ «Новая Паника», КТП-10/0,4 кВ (ориентировочной мощностью 25 кВА) для электроснабжения эксплуатационной водяной скважины, расположенной в Волгоградской области, Фроловский район, г. Фролово, территория Ветютневского сельского поселения №1118, Фроловский РЭС» (34-1-18-00355697)</t>
  </si>
  <si>
    <t>"Строительство ВЛ-10 кВ отпайкой от ВЛ-10 кВ №18 ПС 35/10 кВ "6-ой км" для электроснабжения подсобного хозяйства, расположенного в Волгоградской области, Калачевский район, Мариновская административная территория, Калачевский РЭС" (34-1-16-00255065)</t>
  </si>
  <si>
    <t>С3. Строительство кабельных линий</t>
  </si>
  <si>
    <t>КЛ 0,4 кВ</t>
  </si>
  <si>
    <t>Способ прокладки КЛ</t>
  </si>
  <si>
    <t xml:space="preserve"> Тип кабеля</t>
  </si>
  <si>
    <t>Материал изоляции</t>
  </si>
  <si>
    <t>в траншеях</t>
  </si>
  <si>
    <t>одножильный</t>
  </si>
  <si>
    <t>резиновая и пластмассовая изоляция</t>
  </si>
  <si>
    <t>бумажная изоляция</t>
  </si>
  <si>
    <t xml:space="preserve">многожильный </t>
  </si>
  <si>
    <t>Строительство двух КЛ-0,4 кВ от разных секций шин 0,4 кВ ТП-1286 по ВЛ-6 кВ №7 ПС 110/6 кВ «Вилейская» и ВЛ-6 кВ №13 ПС 110/6 кВ «Сибирь-Гора» для электроснабжения многоквартирного жилого дома, расположенного в Волгоградской области, г. Волгоград, на пересечении ул. Хоперской и ул. Селенгинской, Городской РЭС (34-2-15-00235827)</t>
  </si>
  <si>
    <t>в каналах</t>
  </si>
  <si>
    <t>в туннелях и коллекторах</t>
  </si>
  <si>
    <t xml:space="preserve">горизонтально-направленное бурение </t>
  </si>
  <si>
    <t>КЛ 6-10 кВ</t>
  </si>
  <si>
    <t>в галереях и эстакадах</t>
  </si>
  <si>
    <t>«Строительство двух КЛ-6 кВ от резервных линейных ячеек 6 кВ ПС 110/6 кВ «Аэропорт» для электроснабжения локальных очистных сооружений, расположенных в Волгоградской области, Городищенский район, Новонадеждинское сельское поселение, Городищенский РЭС» (34-2-15-00241017)</t>
  </si>
  <si>
    <t>С4. Строительство пунктов секционирования</t>
  </si>
  <si>
    <t>Тип пунктов секционирования</t>
  </si>
  <si>
    <t>Номинальный ток, А</t>
  </si>
  <si>
    <t xml:space="preserve">Реклоузеры </t>
  </si>
  <si>
    <t>до 100 А включительно</t>
  </si>
  <si>
    <t>100-250 А</t>
  </si>
  <si>
    <t>250-500 А</t>
  </si>
  <si>
    <t>500-1000 А</t>
  </si>
  <si>
    <t>свыше 1000 А</t>
  </si>
  <si>
    <t>РП</t>
  </si>
  <si>
    <t>ПП</t>
  </si>
  <si>
    <t>С5. 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</si>
  <si>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Тип ТП</t>
  </si>
  <si>
    <t>Трансформаторная мощность, кВА</t>
  </si>
  <si>
    <t>Однотрансформаторные</t>
  </si>
  <si>
    <t>до 25 кВА</t>
  </si>
  <si>
    <t>25-100 кВА</t>
  </si>
  <si>
    <t>100-250 кВА</t>
  </si>
  <si>
    <t>250-500 кВА</t>
  </si>
  <si>
    <t>500-900 кВА</t>
  </si>
  <si>
    <t>свыше 900 кВА</t>
  </si>
  <si>
    <t>Двухтрансформаторные и более</t>
  </si>
  <si>
    <t>«Строительство КТП 10/0,4 кВ по ВЛ-10 кВ №7 ПС 110/35/10 кВ «Даниловская» для электроснабжения стройплощадки и здания гаража, расположенных в Волгоградской области, Даниловский район, р.п. Даниловка, ул. Центральная, 72Б и 74, Даниловский РЭС» (11505-13-00150859-2, 11505-14-00158155-2)</t>
  </si>
  <si>
    <t>С8. Обеспечение средствами коммерческого учета электрической энергии (мощности)</t>
  </si>
  <si>
    <t>Тип средства учета</t>
  </si>
  <si>
    <t>однофазные</t>
  </si>
  <si>
    <t>прямого включения</t>
  </si>
  <si>
    <t>0,4 кВ и ниже</t>
  </si>
  <si>
    <t>РиМ - 189.26 ВК.2G с дистанционным дисплеем</t>
  </si>
  <si>
    <t>прямого включения 
 шкафного исп. без шкафа</t>
  </si>
  <si>
    <t>РиМ - 289.24.ВК.2G</t>
  </si>
  <si>
    <t>прямого включения 
 в шкафу</t>
  </si>
  <si>
    <t>Щит учета в сборе с прибором учета РиМ - 289.24.ВК.2G</t>
  </si>
  <si>
    <t>трехфазные</t>
  </si>
  <si>
    <t>РиМ - 489.26 ВК.2G с дистанционным дисплеем</t>
  </si>
  <si>
    <t>РиМ - 489.24 ВК.2G</t>
  </si>
  <si>
    <t>прямого включения 
 шкафного исп. в шкафу</t>
  </si>
  <si>
    <t>Щит учета в сборе с прибором учета РиМ - 489.24 ВК.2G</t>
  </si>
  <si>
    <t>полукосвенного включения в шкафу</t>
  </si>
  <si>
    <t>Щит учета в сборе с прибором учета РиМ - 489.30 ВК.2G,  комплектом ТТ 100/5</t>
  </si>
  <si>
    <t>Щит учета в сборе с прибором учета РиМ - 489.30 ВК.2G,  комплектом ТТ 150/5</t>
  </si>
  <si>
    <t>Щит учета в сборе с прибором учета РиМ - 489.30 ВК.2G,  комплектом ТТ 200/5</t>
  </si>
  <si>
    <t>Щит учета в сборе с прибором учета РиМ - 489.30 ВК.2G,  комплектом ТТ 250/5</t>
  </si>
  <si>
    <t>Щит учета в сборе с прибором учета РиМ - 489.30 ВК.2G,  комплектом ТТ 300/5</t>
  </si>
  <si>
    <t>Щит учета в сборе с прибором учета РиМ - 489.30 ВК.2G,  комплектом ТТ 400/5</t>
  </si>
  <si>
    <t>Щит учета в сборе с прибором учета РиМ - 489.30 ВК.2G,  комплектом ТТ 600/5</t>
  </si>
  <si>
    <t>Щит учета в сборе с прибором учета РиМ - 489.30 ВК.2G,  комплектом ТТ 800/5</t>
  </si>
  <si>
    <t>Щит учета в сборе с прибором учета РиМ - 489.30 ВК.2G,  комплектом ТТ 1000/5</t>
  </si>
  <si>
    <t>Щит учета в сборе с прибором учета РиМ - 489.30 ВК.2G,  комплектом ТТ 1500/5</t>
  </si>
  <si>
    <t>1 - 20 кВ</t>
  </si>
  <si>
    <t>РиМ - 384 (ПКУ)</t>
  </si>
  <si>
    <t>косвенного включения</t>
  </si>
  <si>
    <t>РиМ - 489.32 ВК.2G</t>
  </si>
  <si>
    <t>прямого включения 
 шкафного исп. в шкафа</t>
  </si>
  <si>
    <t>1-20 кВ</t>
  </si>
  <si>
    <t>С6. Строительство распределительных трансформаторных подстанций (РТП)</t>
  </si>
  <si>
    <t>Тип РТП</t>
  </si>
  <si>
    <t>С7. Строительство центров питания, подстанций уровнем напряжения 35 кВ и выше (ПС)</t>
  </si>
  <si>
    <t>Тип ПС</t>
  </si>
  <si>
    <t>ПС - 35 кВ</t>
  </si>
  <si>
    <t xml:space="preserve">ПС - 110 кВ и выше </t>
  </si>
  <si>
    <t>ср.значения</t>
  </si>
  <si>
    <t xml:space="preserve">Категория заявителя  до 15 кВт/ до 150 кВт/свыше 150 кВт </t>
  </si>
  <si>
    <t xml:space="preserve">50-100 </t>
  </si>
  <si>
    <t>Приложение 2 к Методическим указаниям ФАС России от 29.08.2017г. №1135/17</t>
  </si>
  <si>
    <t>руб.</t>
  </si>
  <si>
    <t>Схема электроснабжения</t>
  </si>
  <si>
    <t>N п/п</t>
  </si>
  <si>
    <t>Наименование мероприятий</t>
  </si>
  <si>
    <t>Информация для расчета стандартизированной тарифной ставки С1</t>
  </si>
  <si>
    <t>Расходы согласно приложению 3 по каждому мероприятию (руб.)</t>
  </si>
  <si>
    <t>Количество технологических присоединений, шт.</t>
  </si>
  <si>
    <t>Объем максимальной мощности (кВт)</t>
  </si>
  <si>
    <t>Расходы на одно присоединение (руб. на одно ТП)</t>
  </si>
  <si>
    <t xml:space="preserve">Постоянная схема электроснабжения </t>
  </si>
  <si>
    <t>1.</t>
  </si>
  <si>
    <t>Подготовка и выдача сетевой организацией технических условий (ТУ) Заявителю</t>
  </si>
  <si>
    <t>2.</t>
  </si>
  <si>
    <t>Проверка сетевой организацией выполнения Заявителем ТУ (включая процедуры, предусмотренные подпунктами "г" - "е" пункта 7 Правил ТП)</t>
  </si>
  <si>
    <t>Временная схема электроснабжения*</t>
  </si>
  <si>
    <t xml:space="preserve">Подготовка и выдача сетевой организацией ТУ Заявителю </t>
  </si>
  <si>
    <t>* В бухгалтерском  и  в управленческом учете не предусмотрено ведение отдельного учета расходов по схемам электроснабжения. Мероприятия для технологического присоединения с применением временной схемы электроснабжения идентичны мероприятиям для технологического присоединения с постоянной схемой электроснабжения и требуют того же объема трудозатрат, соответственно ставка для временной схемы электроснабжения равна ставке  для постоянной схемы электроснабжения.</t>
  </si>
  <si>
    <t>Показатели</t>
  </si>
  <si>
    <t>Подготовка и выдача сетевой организацией технических условий (далее - ТУ) Заявителю и их согласование с СО и ССО (при необходимости)</t>
  </si>
  <si>
    <t>Проверка сетевой организацией выполнения Заявителем ТУ в соответствии с разделом IX Правил ТП (включая процедуры, предусмотренные подпунктами "г" - "е" пункта 7 Правил ТП)</t>
  </si>
  <si>
    <t>постоянная схема электроснабжения</t>
  </si>
  <si>
    <t>временная схема электроснабжения, в том числе для обеспечения электрической энергией передвижных энергопринимающих устройств с максимальной мощностью до 150 кВт включительно (с учетом мощности ранее присоединенных в данной точке присоединения энергопринимающих устройств) *</t>
  </si>
  <si>
    <t>Расходы по выполнению мероприятий по технологическому присоединению, всего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</si>
  <si>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</si>
  <si>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</si>
  <si>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</si>
  <si>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</si>
  <si>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</si>
  <si>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</si>
  <si>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</si>
  <si>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</si>
  <si>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</si>
  <si>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Прочие расходы, всего, в том числе:</t>
  </si>
  <si>
    <t>1.5.1.</t>
  </si>
  <si>
    <t>- работы и услуги производственного характера</t>
  </si>
  <si>
    <t>1.5.2.</t>
  </si>
  <si>
    <t>- налоги и сборы, уменьшающие налогооблагаемую базу на прибыль организаций, всего</t>
  </si>
  <si>
    <t>1.5.3.</t>
  </si>
  <si>
    <t>- работы и услуги непроизводственного характера, в том числе: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</si>
  <si>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</si>
  <si>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</si>
  <si>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</si>
  <si>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</si>
  <si>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</si>
  <si>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</si>
  <si>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</si>
  <si>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</si>
  <si>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1.5.3.5.*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</si>
  <si>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</si>
  <si>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</si>
  <si>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</si>
  <si>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</si>
  <si>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- расходы на услуги банков</t>
  </si>
  <si>
    <t>1.6.2.</t>
  </si>
  <si>
    <t>- % за пользование кредитом</t>
  </si>
  <si>
    <t>1.6.3.*</t>
  </si>
  <si>
    <t>- прочие обоснованные расходы</t>
  </si>
  <si>
    <t>1.6.4.</t>
  </si>
  <si>
    <t>- денежные выплаты социального характера (по Коллективному договору)</t>
  </si>
  <si>
    <t>Сведения о строительстве линий электропередачи при технологическом присоединении энергопринимающих устройств максимальной мощностью менее 670 кВт и на уровне напряжения 20 кВ и менее
филиала ПАО "Россети Юг" - "Волгоградэнерго"</t>
  </si>
  <si>
    <t>Протяженность (для линий электропередачи),м</t>
  </si>
  <si>
    <t>Расходы на строительство объекта, тыс.руб.</t>
  </si>
  <si>
    <t>Расходы на обеспечение средствами коммерческого учета электрической энергии (мощности),
тыс.руб.</t>
  </si>
  <si>
    <t>План на 2021 (в случае отсутствия фактических значений)</t>
  </si>
  <si>
    <t>Приложение 1 к Методическим указаниям 
ФАС России от 29.08.2017г. №1135/17</t>
  </si>
  <si>
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филиала ПАО "Россети Юг" - "Волгоградэнерго",
а также на обеспечение средствами коммерческого учета электрической энергии (мощности)</t>
  </si>
  <si>
    <r>
      <t xml:space="preserve">Объект электросетевого хозяйства </t>
    </r>
    <r>
      <rPr>
        <sz val="20"/>
        <rFont val="Times New Roman"/>
        <family val="1"/>
        <charset val="204"/>
      </rPr>
      <t>*</t>
    </r>
  </si>
  <si>
    <t>Средство коммерческого учета электрической энергии (мощности)</t>
  </si>
  <si>
    <t>* -  пообъектная расшифровка доступна при выделении строк и команды excel "Показать"</t>
  </si>
  <si>
    <t>Расходы на выполнение мероприятий по технологическому присоединению, предусмотренных подпунктами «а» и «в» пункта 16 Методических указаний ФАС России, филиала ПАО "Россети Юг" - "Волгоградэнерго"
 за 2017-2019 годы</t>
  </si>
  <si>
    <t>Приложение 3 к Методическим указаниям 
ФАС России от 29.08.2017г. №1135/17</t>
  </si>
  <si>
    <t>Расчет фактических расходов на выполнение мероприятий по технологическому присоединению, предусмотренных подпунктами «а» и «в» пункта 16 Методических указаний ФАС России, 
филиала ПАО "Россети Юг"-"Волгоградэнерго" за 2017 - 2019 годы</t>
  </si>
  <si>
    <t>Приложение 5 к Методическим указаниям
ФАС России от 29.08.2017г. №1135/17</t>
  </si>
  <si>
    <t>Объем установки, шт.</t>
  </si>
  <si>
    <r>
      <t>Объект электросетевого хозяйства</t>
    </r>
    <r>
      <rPr>
        <sz val="20"/>
        <rFont val="Times New Roman"/>
        <family val="1"/>
        <charset val="204"/>
      </rPr>
      <t>*</t>
    </r>
  </si>
  <si>
    <t>тыс. руб.</t>
  </si>
  <si>
    <t>Объем строительства, шт.</t>
  </si>
  <si>
    <t xml:space="preserve"> свыше 1000 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</si>
</sst>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0"/>
    <numFmt numFmtId="165" formatCode="0.00000"/>
    <numFmt numFmtId="166" formatCode="000000"/>
    <numFmt numFmtId="167" formatCode="0.000"/>
    <numFmt numFmtId="168" formatCode="#,##0.00000"/>
    <numFmt numFmtId="169" formatCode="0.0000"/>
    <numFmt numFmtId="170" formatCode="0.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name val="Arial"/>
      <family val="2"/>
      <charset val="204"/>
    </font>
    <font>
      <strike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7" fillId="0" borderId="0"/>
    <xf numFmtId="0" fontId="1" fillId="0" borderId="0"/>
    <xf numFmtId="0" fontId="12" fillId="0" borderId="0"/>
  </cellStyleXfs>
  <cellXfs count="24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2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164" fontId="2" fillId="2" borderId="7" xfId="1" applyNumberFormat="1" applyFont="1" applyFill="1" applyBorder="1" applyAlignment="1">
      <alignment horizontal="center" vertical="center"/>
    </xf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66" fontId="5" fillId="2" borderId="7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vertical="center" wrapText="1"/>
    </xf>
    <xf numFmtId="167" fontId="5" fillId="2" borderId="7" xfId="0" applyNumberFormat="1" applyFont="1" applyFill="1" applyBorder="1" applyAlignment="1">
      <alignment horizontal="center" vertical="center" wrapText="1"/>
    </xf>
    <xf numFmtId="168" fontId="5" fillId="2" borderId="7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" fontId="5" fillId="2" borderId="7" xfId="1" applyNumberFormat="1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0" xfId="0" applyFont="1" applyFill="1" applyBorder="1"/>
    <xf numFmtId="0" fontId="2" fillId="2" borderId="8" xfId="0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3" xfId="0" applyFont="1" applyFill="1" applyBorder="1"/>
    <xf numFmtId="0" fontId="2" fillId="2" borderId="7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vertical="top" wrapText="1"/>
    </xf>
    <xf numFmtId="0" fontId="2" fillId="2" borderId="7" xfId="0" applyFont="1" applyFill="1" applyBorder="1" applyAlignment="1">
      <alignment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166" fontId="5" fillId="2" borderId="7" xfId="0" applyNumberFormat="1" applyFont="1" applyFill="1" applyBorder="1" applyAlignment="1">
      <alignment vertical="center" wrapText="1"/>
    </xf>
    <xf numFmtId="168" fontId="5" fillId="2" borderId="7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1" fontId="5" fillId="2" borderId="7" xfId="0" applyNumberFormat="1" applyFont="1" applyFill="1" applyBorder="1" applyAlignment="1">
      <alignment horizontal="left" vertical="center" wrapText="1"/>
    </xf>
    <xf numFmtId="0" fontId="5" fillId="2" borderId="7" xfId="1" applyFont="1" applyFill="1" applyBorder="1" applyAlignment="1">
      <alignment horizontal="left" wrapText="1"/>
    </xf>
    <xf numFmtId="167" fontId="5" fillId="2" borderId="7" xfId="0" applyNumberFormat="1" applyFont="1" applyFill="1" applyBorder="1" applyAlignment="1">
      <alignment horizontal="center" vertical="center"/>
    </xf>
    <xf numFmtId="170" fontId="5" fillId="2" borderId="7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wrapText="1"/>
    </xf>
    <xf numFmtId="0" fontId="2" fillId="2" borderId="18" xfId="0" applyFont="1" applyFill="1" applyBorder="1" applyAlignment="1">
      <alignment wrapText="1"/>
    </xf>
    <xf numFmtId="164" fontId="3" fillId="2" borderId="7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165" fontId="3" fillId="2" borderId="7" xfId="0" applyNumberFormat="1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wrapText="1"/>
    </xf>
    <xf numFmtId="0" fontId="2" fillId="2" borderId="23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wrapText="1"/>
    </xf>
    <xf numFmtId="0" fontId="2" fillId="2" borderId="30" xfId="0" applyFont="1" applyFill="1" applyBorder="1" applyAlignment="1">
      <alignment wrapText="1"/>
    </xf>
    <xf numFmtId="0" fontId="2" fillId="2" borderId="12" xfId="0" applyFont="1" applyFill="1" applyBorder="1"/>
    <xf numFmtId="0" fontId="2" fillId="2" borderId="19" xfId="0" applyFont="1" applyFill="1" applyBorder="1" applyAlignment="1">
      <alignment wrapText="1"/>
    </xf>
    <xf numFmtId="0" fontId="2" fillId="2" borderId="33" xfId="0" applyFont="1" applyFill="1" applyBorder="1" applyAlignment="1">
      <alignment wrapText="1"/>
    </xf>
    <xf numFmtId="0" fontId="2" fillId="2" borderId="25" xfId="0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left" vertical="center" wrapText="1"/>
    </xf>
    <xf numFmtId="2" fontId="2" fillId="2" borderId="0" xfId="0" applyNumberFormat="1" applyFont="1" applyFill="1"/>
    <xf numFmtId="0" fontId="9" fillId="0" borderId="7" xfId="0" applyFont="1" applyFill="1" applyBorder="1" applyAlignment="1">
      <alignment horizontal="center" vertical="center"/>
    </xf>
    <xf numFmtId="169" fontId="2" fillId="2" borderId="0" xfId="0" applyNumberFormat="1" applyFont="1" applyFill="1"/>
    <xf numFmtId="4" fontId="2" fillId="2" borderId="0" xfId="0" applyNumberFormat="1" applyFont="1" applyFill="1"/>
    <xf numFmtId="167" fontId="2" fillId="2" borderId="0" xfId="0" applyNumberFormat="1" applyFont="1" applyFill="1"/>
    <xf numFmtId="165" fontId="2" fillId="2" borderId="0" xfId="0" applyNumberFormat="1" applyFont="1" applyFill="1"/>
    <xf numFmtId="168" fontId="2" fillId="2" borderId="0" xfId="0" applyNumberFormat="1" applyFont="1" applyFill="1"/>
    <xf numFmtId="0" fontId="2" fillId="2" borderId="20" xfId="0" applyFont="1" applyFill="1" applyBorder="1" applyAlignment="1">
      <alignment horizontal="center" vertical="center" wrapText="1"/>
    </xf>
    <xf numFmtId="0" fontId="9" fillId="2" borderId="0" xfId="3" applyFont="1" applyFill="1"/>
    <xf numFmtId="0" fontId="9" fillId="2" borderId="0" xfId="3" applyFont="1" applyFill="1" applyAlignment="1">
      <alignment wrapText="1"/>
    </xf>
    <xf numFmtId="0" fontId="10" fillId="2" borderId="0" xfId="3" applyFont="1" applyFill="1"/>
    <xf numFmtId="0" fontId="2" fillId="2" borderId="0" xfId="3" applyFont="1" applyFill="1" applyAlignment="1">
      <alignment horizontal="center"/>
    </xf>
    <xf numFmtId="4" fontId="9" fillId="2" borderId="0" xfId="3" applyNumberFormat="1" applyFont="1" applyFill="1"/>
    <xf numFmtId="4" fontId="9" fillId="2" borderId="0" xfId="3" applyNumberFormat="1" applyFont="1" applyFill="1" applyAlignment="1">
      <alignment wrapText="1"/>
    </xf>
    <xf numFmtId="0" fontId="9" fillId="2" borderId="0" xfId="3" applyFont="1" applyFill="1" applyBorder="1" applyAlignment="1">
      <alignment vertical="center"/>
    </xf>
    <xf numFmtId="0" fontId="2" fillId="2" borderId="0" xfId="3" applyFont="1" applyFill="1" applyBorder="1" applyAlignment="1"/>
    <xf numFmtId="0" fontId="2" fillId="2" borderId="0" xfId="3" applyFont="1" applyFill="1" applyBorder="1" applyAlignment="1">
      <alignment vertical="center"/>
    </xf>
    <xf numFmtId="0" fontId="2" fillId="2" borderId="0" xfId="3" applyFont="1" applyFill="1" applyBorder="1" applyAlignment="1">
      <alignment horizontal="center"/>
    </xf>
    <xf numFmtId="0" fontId="9" fillId="2" borderId="7" xfId="3" applyFont="1" applyFill="1" applyBorder="1" applyAlignment="1">
      <alignment vertical="center" wrapText="1"/>
    </xf>
    <xf numFmtId="0" fontId="9" fillId="2" borderId="7" xfId="3" applyFont="1" applyFill="1" applyBorder="1"/>
    <xf numFmtId="0" fontId="9" fillId="2" borderId="0" xfId="3" applyFont="1" applyFill="1" applyBorder="1"/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9" fillId="2" borderId="7" xfId="3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166" fontId="5" fillId="2" borderId="7" xfId="0" applyNumberFormat="1" applyFont="1" applyFill="1" applyBorder="1" applyAlignment="1">
      <alignment horizontal="left" vertical="center" wrapText="1"/>
    </xf>
    <xf numFmtId="2" fontId="2" fillId="2" borderId="7" xfId="0" applyNumberFormat="1" applyFont="1" applyFill="1" applyBorder="1"/>
    <xf numFmtId="0" fontId="2" fillId="2" borderId="7" xfId="0" applyFont="1" applyFill="1" applyBorder="1" applyAlignment="1">
      <alignment horizontal="left" vertical="center" wrapText="1"/>
    </xf>
    <xf numFmtId="1" fontId="5" fillId="2" borderId="7" xfId="1" applyNumberFormat="1" applyFont="1" applyFill="1" applyBorder="1" applyAlignment="1">
      <alignment horizontal="center" vertical="center" wrapText="1"/>
    </xf>
    <xf numFmtId="169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left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2" borderId="7" xfId="0" applyFont="1" applyFill="1" applyBorder="1" applyAlignment="1">
      <alignment horizontal="center" vertical="top" wrapText="1"/>
    </xf>
    <xf numFmtId="0" fontId="5" fillId="2" borderId="7" xfId="0" applyNumberFormat="1" applyFont="1" applyFill="1" applyBorder="1" applyAlignment="1">
      <alignment horizontal="center" vertical="center" wrapText="1" shrinkToFit="1"/>
    </xf>
    <xf numFmtId="0" fontId="2" fillId="2" borderId="20" xfId="0" applyFont="1" applyFill="1" applyBorder="1"/>
    <xf numFmtId="0" fontId="2" fillId="2" borderId="20" xfId="0" applyFont="1" applyFill="1" applyBorder="1" applyAlignment="1">
      <alignment wrapText="1"/>
    </xf>
    <xf numFmtId="164" fontId="14" fillId="2" borderId="7" xfId="0" applyNumberFormat="1" applyFont="1" applyFill="1" applyBorder="1" applyAlignment="1">
      <alignment horizontal="center" vertical="center" wrapText="1"/>
    </xf>
    <xf numFmtId="3" fontId="14" fillId="2" borderId="7" xfId="0" applyNumberFormat="1" applyFont="1" applyFill="1" applyBorder="1" applyAlignment="1">
      <alignment horizontal="center" vertical="center" wrapText="1"/>
    </xf>
    <xf numFmtId="3" fontId="14" fillId="2" borderId="7" xfId="0" applyNumberFormat="1" applyFont="1" applyFill="1" applyBorder="1"/>
    <xf numFmtId="3" fontId="14" fillId="2" borderId="7" xfId="0" applyNumberFormat="1" applyFont="1" applyFill="1" applyBorder="1" applyAlignment="1">
      <alignment horizontal="center" vertical="center"/>
    </xf>
    <xf numFmtId="3" fontId="15" fillId="2" borderId="7" xfId="0" applyNumberFormat="1" applyFont="1" applyFill="1" applyBorder="1" applyAlignment="1">
      <alignment horizontal="center" vertical="center"/>
    </xf>
    <xf numFmtId="3" fontId="14" fillId="2" borderId="7" xfId="0" applyNumberFormat="1" applyFont="1" applyFill="1" applyBorder="1" applyAlignment="1">
      <alignment horizontal="center" wrapText="1"/>
    </xf>
    <xf numFmtId="3" fontId="14" fillId="2" borderId="7" xfId="0" applyNumberFormat="1" applyFont="1" applyFill="1" applyBorder="1" applyAlignment="1">
      <alignment vertical="top" wrapText="1"/>
    </xf>
    <xf numFmtId="3" fontId="14" fillId="2" borderId="7" xfId="0" applyNumberFormat="1" applyFont="1" applyFill="1" applyBorder="1" applyAlignment="1">
      <alignment wrapText="1"/>
    </xf>
    <xf numFmtId="3" fontId="14" fillId="2" borderId="7" xfId="0" applyNumberFormat="1" applyFont="1" applyFill="1" applyBorder="1" applyAlignment="1">
      <alignment horizontal="center" vertical="center" wrapText="1" shrinkToFit="1"/>
    </xf>
    <xf numFmtId="3" fontId="15" fillId="2" borderId="7" xfId="0" applyNumberFormat="1" applyFont="1" applyFill="1" applyBorder="1" applyAlignment="1">
      <alignment horizontal="center" vertical="center" wrapText="1"/>
    </xf>
    <xf numFmtId="3" fontId="15" fillId="2" borderId="7" xfId="1" applyNumberFormat="1" applyFont="1" applyFill="1" applyBorder="1" applyAlignment="1">
      <alignment horizontal="center" vertical="center"/>
    </xf>
    <xf numFmtId="3" fontId="14" fillId="2" borderId="0" xfId="0" applyNumberFormat="1" applyFont="1" applyFill="1"/>
    <xf numFmtId="164" fontId="14" fillId="2" borderId="7" xfId="0" applyNumberFormat="1" applyFont="1" applyFill="1" applyBorder="1" applyAlignment="1">
      <alignment horizontal="center" vertical="center"/>
    </xf>
    <xf numFmtId="164" fontId="14" fillId="2" borderId="7" xfId="0" applyNumberFormat="1" applyFont="1" applyFill="1" applyBorder="1"/>
    <xf numFmtId="164" fontId="14" fillId="2" borderId="7" xfId="1" applyNumberFormat="1" applyFont="1" applyFill="1" applyBorder="1" applyAlignment="1">
      <alignment horizontal="center" vertical="center"/>
    </xf>
    <xf numFmtId="164" fontId="15" fillId="2" borderId="7" xfId="0" applyNumberFormat="1" applyFont="1" applyFill="1" applyBorder="1" applyAlignment="1">
      <alignment horizontal="center" vertical="center" wrapText="1"/>
    </xf>
    <xf numFmtId="164" fontId="15" fillId="2" borderId="7" xfId="0" applyNumberFormat="1" applyFont="1" applyFill="1" applyBorder="1" applyAlignment="1">
      <alignment horizontal="center" vertical="center"/>
    </xf>
    <xf numFmtId="164" fontId="14" fillId="2" borderId="7" xfId="2" applyNumberFormat="1" applyFont="1" applyFill="1" applyBorder="1" applyAlignment="1">
      <alignment horizontal="center" vertical="center" wrapText="1"/>
    </xf>
    <xf numFmtId="164" fontId="15" fillId="2" borderId="7" xfId="0" applyNumberFormat="1" applyFont="1" applyFill="1" applyBorder="1" applyAlignment="1">
      <alignment horizontal="center" vertical="center" wrapText="1" shrinkToFit="1"/>
    </xf>
    <xf numFmtId="164" fontId="15" fillId="2" borderId="7" xfId="1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 wrapText="1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wrapText="1"/>
    </xf>
    <xf numFmtId="0" fontId="2" fillId="2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2" fillId="2" borderId="7" xfId="0" applyFont="1" applyFill="1" applyBorder="1" applyAlignment="1">
      <alignment horizontal="center" vertical="center" wrapText="1"/>
    </xf>
    <xf numFmtId="0" fontId="9" fillId="2" borderId="7" xfId="3" applyFont="1" applyFill="1" applyBorder="1" applyAlignment="1">
      <alignment vertical="top" wrapText="1"/>
    </xf>
    <xf numFmtId="4" fontId="9" fillId="2" borderId="7" xfId="3" applyNumberFormat="1" applyFont="1" applyFill="1" applyBorder="1" applyAlignment="1">
      <alignment horizontal="center" vertical="center" wrapText="1"/>
    </xf>
    <xf numFmtId="2" fontId="9" fillId="2" borderId="7" xfId="3" applyNumberFormat="1" applyFont="1" applyFill="1" applyBorder="1" applyAlignment="1">
      <alignment horizontal="center" vertical="center" wrapText="1"/>
    </xf>
    <xf numFmtId="3" fontId="9" fillId="2" borderId="7" xfId="3" applyNumberFormat="1" applyFont="1" applyFill="1" applyBorder="1" applyAlignment="1">
      <alignment horizontal="center" vertical="center" wrapText="1"/>
    </xf>
    <xf numFmtId="3" fontId="9" fillId="2" borderId="7" xfId="4" applyNumberFormat="1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 wrapText="1"/>
    </xf>
    <xf numFmtId="49" fontId="9" fillId="2" borderId="7" xfId="3" applyNumberFormat="1" applyFont="1" applyFill="1" applyBorder="1" applyAlignment="1">
      <alignment vertical="center" wrapText="1"/>
    </xf>
    <xf numFmtId="164" fontId="9" fillId="2" borderId="7" xfId="3" applyNumberFormat="1" applyFont="1" applyFill="1" applyBorder="1" applyAlignment="1">
      <alignment horizontal="center" vertical="center" wrapText="1"/>
    </xf>
    <xf numFmtId="164" fontId="9" fillId="2" borderId="7" xfId="4" applyNumberFormat="1" applyFont="1" applyFill="1" applyBorder="1" applyAlignment="1">
      <alignment horizontal="center" vertical="center" wrapText="1"/>
    </xf>
    <xf numFmtId="164" fontId="9" fillId="2" borderId="7" xfId="4" applyNumberFormat="1" applyFont="1" applyFill="1" applyBorder="1" applyAlignment="1">
      <alignment horizontal="center" vertical="center"/>
    </xf>
    <xf numFmtId="3" fontId="2" fillId="2" borderId="0" xfId="0" applyNumberFormat="1" applyFont="1" applyFill="1"/>
    <xf numFmtId="0" fontId="9" fillId="0" borderId="7" xfId="0" applyFont="1" applyBorder="1" applyAlignment="1">
      <alignment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34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2" borderId="33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left"/>
    </xf>
    <xf numFmtId="3" fontId="14" fillId="0" borderId="7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Border="1"/>
    <xf numFmtId="0" fontId="2" fillId="2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9" fillId="2" borderId="0" xfId="3" applyFont="1" applyFill="1" applyBorder="1" applyAlignment="1">
      <alignment horizontal="right" vertical="center" wrapText="1"/>
    </xf>
    <xf numFmtId="0" fontId="17" fillId="2" borderId="8" xfId="0" applyFont="1" applyFill="1" applyBorder="1" applyAlignment="1">
      <alignment horizontal="center" vertical="top" wrapText="1"/>
    </xf>
    <xf numFmtId="0" fontId="17" fillId="2" borderId="19" xfId="0" applyFont="1" applyFill="1" applyBorder="1" applyAlignment="1">
      <alignment horizontal="center" vertical="top" wrapText="1"/>
    </xf>
    <xf numFmtId="0" fontId="17" fillId="2" borderId="6" xfId="0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7" fillId="2" borderId="7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7" xfId="3" applyFont="1" applyFill="1" applyBorder="1" applyAlignment="1">
      <alignment horizontal="center" vertical="center" wrapText="1"/>
    </xf>
    <xf numFmtId="0" fontId="9" fillId="2" borderId="0" xfId="3" applyFont="1" applyFill="1" applyBorder="1" applyAlignment="1">
      <alignment wrapText="1"/>
    </xf>
    <xf numFmtId="0" fontId="12" fillId="2" borderId="0" xfId="4" applyFill="1" applyBorder="1" applyAlignment="1"/>
    <xf numFmtId="0" fontId="11" fillId="2" borderId="0" xfId="3" applyFont="1" applyFill="1" applyAlignment="1">
      <alignment horizontal="center" vertical="center" wrapText="1"/>
    </xf>
    <xf numFmtId="0" fontId="9" fillId="2" borderId="0" xfId="3" applyFont="1" applyFill="1" applyAlignment="1">
      <alignment horizontal="center"/>
    </xf>
    <xf numFmtId="0" fontId="9" fillId="2" borderId="7" xfId="3" applyFont="1" applyFill="1" applyBorder="1" applyAlignment="1">
      <alignment horizontal="center" vertical="center"/>
    </xf>
    <xf numFmtId="0" fontId="9" fillId="2" borderId="0" xfId="3" applyFont="1" applyFill="1" applyAlignment="1">
      <alignment horizontal="left" vertical="center" wrapText="1"/>
    </xf>
    <xf numFmtId="0" fontId="17" fillId="0" borderId="0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1" fontId="2" fillId="2" borderId="0" xfId="0" applyNumberFormat="1" applyFont="1" applyFill="1" applyAlignment="1">
      <alignment horizontal="right" vertical="center" wrapText="1"/>
    </xf>
    <xf numFmtId="3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" fillId="2" borderId="7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center" vertical="center" wrapText="1"/>
    </xf>
    <xf numFmtId="0" fontId="2" fillId="0" borderId="7" xfId="0" applyFont="1" applyFill="1" applyBorder="1"/>
    <xf numFmtId="0" fontId="2" fillId="0" borderId="0" xfId="0" applyFont="1" applyFill="1" applyBorder="1"/>
  </cellXfs>
  <cellStyles count="5">
    <cellStyle name="Обычный" xfId="0" builtinId="0"/>
    <cellStyle name="Обычный 12" xfId="3" xr:uid="{00000000-0005-0000-0000-000001000000}"/>
    <cellStyle name="Обычный 2" xfId="4" xr:uid="{00000000-0005-0000-0000-000002000000}"/>
    <cellStyle name="Обычный_Копия 03 09  " xfId="2" xr:uid="{00000000-0005-0000-0000-000003000000}"/>
    <cellStyle name="Обычный_расчет тарифа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69;&#1082;&#1086;&#1085;&#1086;&#1084;&#1080;&#1082;&#1072;\&#1057;&#1052;&#1048;\&#1058;&#1040;&#1056;&#1048;&#1060;&#1054;&#1054;&#1041;&#1056;&#1040;&#1047;&#1054;&#1042;&#1040;&#1053;&#1048;&#1045;\&#1057;&#1050;&#1040;&#1053;&#1045;&#1056;&#1067;\&#1055;&#1077;&#1088;&#1077;&#1087;&#1080;&#1089;&#1082;&#1072;\&#1052;&#1056;&#1057;&#1050;\2014%20&#1075;&#1086;&#1076;\10%20&#1086;&#1082;&#1090;&#1103;&#1073;&#1088;&#1100;\1535%20&#1086;&#1090;%2030.10.2014%20&#8470;&#1042;&#1083;&#1075;&#1069;_1400_13984%20&#1054;%20&#1085;&#1072;&#1087;&#1088;&#1072;&#1074;&#1083;&#1077;&#1085;&#1080;&#1080;%20&#1074;&#1099;&#1087;&#1072;&#1076;&#1072;&#1102;&#1097;&#1080;\&#1060;&#1048;&#1053;&#1048;&#1064;%20%20&#1042;&#1069;%20&#1055;&#1088;&#1080;&#1083;&#1086;&#1078;&#1077;&#1085;&#1080;&#1103;%201-3%20&#1082;%20&#1052;&#1059;%20%2022%2010%2014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82;&#1086;&#1085;&#1086;&#1084;&#1080;&#1082;&#1072;/&#1057;&#1052;&#1048;/&#1058;&#1040;&#1056;&#1048;&#1060;&#1054;&#1054;&#1041;&#1056;&#1040;&#1047;&#1054;&#1042;&#1040;&#1053;&#1048;&#1045;/&#1057;&#1050;&#1040;&#1053;&#1045;&#1056;&#1067;/&#1055;&#1077;&#1088;&#1077;&#1087;&#1080;&#1089;&#1082;&#1072;/&#1052;&#1056;&#1057;&#1050;/2014%20&#1075;&#1086;&#1076;/10%20&#1086;&#1082;&#1090;&#1103;&#1073;&#1088;&#1100;/1535%20&#1086;&#1090;%2030.10.2014%20&#8470;&#1042;&#1083;&#1075;&#1069;_1400_13984%20&#1054;%20&#1085;&#1072;&#1087;&#1088;&#1072;&#1074;&#1083;&#1077;&#1085;&#1080;&#1080;%20&#1074;&#1099;&#1087;&#1072;&#1076;&#1072;&#1102;&#1097;&#1080;/&#1060;&#1048;&#1053;&#1048;&#1064;%20%20&#1042;&#1069;%20&#1055;&#1088;&#1080;&#1083;&#1086;&#1078;&#1077;&#1085;&#1080;&#1103;%201-3%20&#1082;%20&#1052;&#1059;%20%2022%2010%2014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82;&#1086;&#1085;&#1086;&#1084;&#1080;&#1082;&#1072;/&#1058;&#1040;&#1056;&#1048;&#1060;&#1054;&#1054;&#1041;&#1056;&#1040;&#1047;&#1054;&#1042;&#1040;&#1053;&#1048;&#1045;/&#1058;&#1055;&#1055;/&#1058;&#1040;&#1056;&#1048;&#1060;&#1067;%202018/&#1056;&#1040;&#1057;&#1063;&#1045;&#1058;&#1067;%20&#1050;%20&#1059;&#1057;&#1058;&#1040;&#1053;&#1054;&#1042;&#1051;&#1045;&#1053;&#1048;&#1070;/&#1050;%20&#1050;&#1054;&#1051;&#1051;&#1045;&#1043;&#1048;&#1048;/Documents%20and%20Settings/SvetlovaNG/Local%20Settings/Temporary%20Internet%20Files/Content.Outlook/40VSY40T/&#1056;&#1072;&#1089;&#1095;&#1077;&#1090;%20&#1089;&#1090;&#1072;&#1074;&#1086;&#1082;%20&#1058;&#1055;&#1055;%202018.%20&#1096;&#1072;&#1073;&#1083;&#1086;&#1085;%20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69;&#1082;&#1086;&#1085;&#1086;&#1084;&#1080;&#1082;&#1072;\&#1058;&#1040;&#1056;&#1048;&#1060;&#1054;&#1054;&#1041;&#1056;&#1040;&#1047;&#1054;&#1042;&#1040;&#1053;&#1048;&#1045;\&#1058;&#1055;&#1055;\&#1058;&#1040;&#1056;&#1048;&#1060;&#1067;%202018\&#1056;&#1040;&#1057;&#1063;&#1045;&#1058;&#1067;%20&#1050;%20&#1059;&#1057;&#1058;&#1040;&#1053;&#1054;&#1042;&#1051;&#1045;&#1053;&#1048;&#1070;\&#1050;%20&#1050;&#1054;&#1051;&#1051;&#1045;&#1043;&#1048;&#1048;\Documents%20and%20Settings\SvetlovaNG\Local%20Settings\Temporary%20Internet%20Files\Content.Outlook\40VSY40T\&#1056;&#1072;&#1089;&#1095;&#1077;&#1090;%20&#1089;&#1090;&#1072;&#1074;&#1086;&#1082;%20&#1058;&#1055;&#1055;%202018.%20&#1096;&#1072;&#1073;&#1083;&#1086;&#1085;%2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vetlovaNG\Local%20Settings\Temporary%20Internet%20Files\Content.Outlook\JJBIA84F\&#1055;&#1088;&#1080;&#1083;&#1086;&#1078;&#1077;&#1085;&#1080;&#1103;_1-2%20(&#1047;&#1086;&#1083;&#1086;&#1090;&#1086;&#1074;%2006%2010%2014)%20(3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vetlovaNG/Local%20Settings/Temporary%20Internet%20Files/Content.Outlook/JJBIA84F/&#1055;&#1088;&#1080;&#1083;&#1086;&#1078;&#1077;&#1085;&#1080;&#1103;_1-2%20(&#1047;&#1086;&#1083;&#1086;&#1090;&#1086;&#1074;%2006%2010%2014)%20(3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69;&#1082;&#1086;&#1085;&#1086;&#1084;&#1080;&#1082;&#1072;\&#1058;&#1040;&#1056;&#1048;&#1060;&#1054;&#1054;&#1041;&#1056;&#1040;&#1047;&#1054;&#1042;&#1040;&#1053;&#1048;&#1045;\&#1058;&#1055;&#1055;\&#1058;&#1040;&#1056;&#1048;&#1060;&#1067;%202021\&#1048;&#1089;&#1087;&#1086;&#1083;&#1085;&#1077;&#1085;&#1080;&#1077;%20&#1087;&#1091;&#1085;&#1082;&#1090;&#1072;%203.5\&#1044;&#1083;&#1103;%20&#1079;&#1072;&#1082;&#1088;&#1099;&#1090;&#1080;&#1103;%20&#1079;&#1072;&#1076;&#1072;&#1095;&#1080;%20&#1087;&#1086;%20&#1087;&#1091;&#1085;&#1082;&#1090;&#1091;%203.5%20&#1087;&#1088;&#1080;&#1082;&#1072;&#1079;&#1072;%20&#8470;325%20&#1086;&#1090;%2017.06.2020%20&#1058;&#1055;&#1055;%202021\!%20&#1055;&#1088;&#1080;&#1083;&#1086;&#1078;&#1077;&#1085;&#1080;&#1103;%205%208%2010%20&#1089;&#1090;&#1088;&#1086;&#1081;&#1082;&#1072;%20%202021%20_&#1057;&#1042;&#1054;&#104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1 (2)"/>
      <sheetName val="Приложение 1 (3)"/>
      <sheetName val="П 1 (12-13 c АХД 1п2014+2п2013)"/>
      <sheetName val="П 1(12-13 без АХД 1п2014+2п2 (2"/>
      <sheetName val="П 1 "/>
      <sheetName val="Приложение 2"/>
      <sheetName val="Приложение 3 (12-14)"/>
      <sheetName val="11 Прил 8 инвест за 3 года "/>
      <sheetName val="Приложение 1 (по 2015 без АХД"/>
      <sheetName val="Приложение 3"/>
      <sheetName val="Приложение 3 (по заявке 2015)"/>
      <sheetName val="Реестр__ИП 2011 "/>
      <sheetName val="Реестр__ИП 2012"/>
      <sheetName val="Реестр__ИП 2013"/>
      <sheetName val="Реестр__ИП 2014 (2)"/>
      <sheetName val="АХД "/>
      <sheetName val="Расчет ставки 2013"/>
      <sheetName val="Расчет ставки 2014"/>
      <sheetName val="реестр к исполнению в 2015г"/>
      <sheetName val="Приложение №1 новое стр-во"/>
      <sheetName val="Аналитика спроса (2)"/>
      <sheetName val="Выпад стандарт 2013"/>
    </sheetNames>
    <sheetDataSet>
      <sheetData sheetId="0" refreshError="1"/>
      <sheetData sheetId="1">
        <row r="9">
          <cell r="F9">
            <v>9764.3390071998838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2">
          <cell r="H52">
            <v>99</v>
          </cell>
        </row>
      </sheetData>
      <sheetData sheetId="10" refreshError="1"/>
      <sheetData sheetId="11" refreshError="1"/>
      <sheetData sheetId="12">
        <row r="19">
          <cell r="H19">
            <v>0.224</v>
          </cell>
        </row>
      </sheetData>
      <sheetData sheetId="13">
        <row r="20">
          <cell r="H20">
            <v>0.38200000000000001</v>
          </cell>
        </row>
      </sheetData>
      <sheetData sheetId="14">
        <row r="16">
          <cell r="H16">
            <v>0.156</v>
          </cell>
        </row>
      </sheetData>
      <sheetData sheetId="15" refreshError="1"/>
      <sheetData sheetId="16">
        <row r="12">
          <cell r="V12">
            <v>36797.398846153847</v>
          </cell>
        </row>
      </sheetData>
      <sheetData sheetId="17">
        <row r="19">
          <cell r="Y19">
            <v>658.32561678354432</v>
          </cell>
        </row>
      </sheetData>
      <sheetData sheetId="18" refreshError="1"/>
      <sheetData sheetId="19">
        <row r="914">
          <cell r="R914">
            <v>10510.65</v>
          </cell>
        </row>
      </sheetData>
      <sheetData sheetId="20">
        <row r="285">
          <cell r="Z285">
            <v>7.0000000000000007E-2</v>
          </cell>
        </row>
      </sheetData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1 (2)"/>
      <sheetName val="Приложение 1 (3)"/>
      <sheetName val="П 1 (12-13 c АХД 1п2014+2п2013)"/>
      <sheetName val="П 1(12-13 без АХД 1п2014+2п2 (2"/>
      <sheetName val="П 1 "/>
      <sheetName val="Приложение 2"/>
      <sheetName val="Приложение 3 (12-14)"/>
      <sheetName val="11 Прил 8 инвест за 3 года "/>
      <sheetName val="Приложение 1 (по 2015 без АХД"/>
      <sheetName val="Приложение 3"/>
      <sheetName val="Приложение 3 (по заявке 2015)"/>
      <sheetName val="Реестр__ИП 2011 "/>
      <sheetName val="Реестр__ИП 2012"/>
      <sheetName val="Реестр__ИП 2013"/>
      <sheetName val="Реестр__ИП 2014 (2)"/>
      <sheetName val="АХД "/>
      <sheetName val="Расчет ставки 2013"/>
      <sheetName val="Расчет ставки 2014"/>
      <sheetName val="реестр к исполнению в 2015г"/>
      <sheetName val="Приложение №1 новое стр-во"/>
      <sheetName val="Аналитика спроса (2)"/>
      <sheetName val="Выпад стандарт 2013"/>
    </sheetNames>
    <sheetDataSet>
      <sheetData sheetId="0" refreshError="1"/>
      <sheetData sheetId="1">
        <row r="9">
          <cell r="F9">
            <v>9764.3390071998838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2">
          <cell r="H52">
            <v>99</v>
          </cell>
        </row>
      </sheetData>
      <sheetData sheetId="10" refreshError="1"/>
      <sheetData sheetId="11" refreshError="1"/>
      <sheetData sheetId="12">
        <row r="19">
          <cell r="H19">
            <v>0.224</v>
          </cell>
        </row>
      </sheetData>
      <sheetData sheetId="13">
        <row r="20">
          <cell r="H20">
            <v>0.38200000000000001</v>
          </cell>
        </row>
      </sheetData>
      <sheetData sheetId="14">
        <row r="16">
          <cell r="H16">
            <v>0.156</v>
          </cell>
        </row>
      </sheetData>
      <sheetData sheetId="15" refreshError="1"/>
      <sheetData sheetId="16">
        <row r="12">
          <cell r="V12">
            <v>36797.398846153847</v>
          </cell>
        </row>
      </sheetData>
      <sheetData sheetId="17">
        <row r="19">
          <cell r="Y19">
            <v>658.32561678354432</v>
          </cell>
        </row>
      </sheetData>
      <sheetData sheetId="18" refreshError="1"/>
      <sheetData sheetId="19">
        <row r="914">
          <cell r="R914">
            <v>10510.65</v>
          </cell>
        </row>
      </sheetData>
      <sheetData sheetId="20">
        <row r="285">
          <cell r="Z285">
            <v>7.0000000000000007E-2</v>
          </cell>
        </row>
      </sheetData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C1"/>
      <sheetName val="С2"/>
      <sheetName val="С3"/>
      <sheetName val="С4-7"/>
      <sheetName val="Расчет С1"/>
      <sheetName val="Расчет С2"/>
      <sheetName val="Расчет С3"/>
      <sheetName val="Расчет С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O3">
            <v>2018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C1"/>
      <sheetName val="С2"/>
      <sheetName val="С3"/>
      <sheetName val="С4-7"/>
      <sheetName val="Расчет С1"/>
      <sheetName val="Расчет С2"/>
      <sheetName val="Расчет С3"/>
      <sheetName val="Расчет С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O3">
            <v>2018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 реконструкция"/>
      <sheetName val="Приложение №1 новое стр-во"/>
      <sheetName val="Приложение №2"/>
      <sheetName val="Лист1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 реконструкция"/>
      <sheetName val="Приложение №1 новое стр-во"/>
      <sheetName val="Приложение №2"/>
      <sheetName val="Лист1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5,8"/>
      <sheetName val="Приложение 1 к распечатке"/>
      <sheetName val="Приложение 5 к распечатке "/>
      <sheetName val="Приложение 4,7  с искл"/>
      <sheetName val="Приложение 5 (c искл)"/>
      <sheetName val="Приложение 8 (c искл) "/>
      <sheetName val="Приложение 5 (c искл) к расп"/>
      <sheetName val="Приложение 8 (c искл) к расп"/>
      <sheetName val="15 кВт"/>
      <sheetName val="до 150 кВт"/>
      <sheetName val="свыше 150 кВт"/>
      <sheetName val="СВОД"/>
      <sheetName val="Приложение 1 для сайта 2020"/>
      <sheetName val="Приложение 5 для сайта 2020"/>
      <sheetName val="Приложение 1 2020 "/>
      <sheetName val="Приложение 5 2020"/>
      <sheetName val="Приложение 10.2"/>
      <sheetName val="Приложение 10.3"/>
      <sheetName val="Приложение 10.4"/>
      <sheetName val="Приложение 10.5"/>
    </sheetNames>
    <sheetDataSet>
      <sheetData sheetId="0">
        <row r="103">
          <cell r="P103">
            <v>7.1999999999999995E-2</v>
          </cell>
          <cell r="Z103">
            <v>267.01918000000001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05"/>
  <sheetViews>
    <sheetView tabSelected="1" view="pageBreakPreview" topLeftCell="D1" zoomScale="60" zoomScaleNormal="70" workbookViewId="0">
      <selection activeCell="M763" sqref="M763:O838"/>
    </sheetView>
  </sheetViews>
  <sheetFormatPr defaultRowHeight="15" x14ac:dyDescent="0.25"/>
  <cols>
    <col min="1" max="1" width="15.28515625" style="1" customWidth="1"/>
    <col min="2" max="2" width="24.85546875" style="1" customWidth="1"/>
    <col min="3" max="3" width="19.28515625" style="2" customWidth="1"/>
    <col min="4" max="4" width="26.5703125" style="1" customWidth="1"/>
    <col min="5" max="5" width="19.42578125" style="149" customWidth="1"/>
    <col min="6" max="7" width="11.5703125" style="2" customWidth="1"/>
    <col min="8" max="8" width="64.7109375" style="2" customWidth="1"/>
    <col min="9" max="20" width="14.5703125" style="1" customWidth="1"/>
    <col min="21" max="16384" width="9.140625" style="1"/>
  </cols>
  <sheetData>
    <row r="1" spans="1:20" ht="47.25" customHeight="1" x14ac:dyDescent="0.25">
      <c r="R1" s="217" t="s">
        <v>538</v>
      </c>
      <c r="S1" s="217"/>
      <c r="T1" s="217"/>
    </row>
    <row r="2" spans="1:20" ht="15" customHeight="1" x14ac:dyDescent="0.25">
      <c r="Q2" s="3"/>
      <c r="R2" s="217" t="s">
        <v>0</v>
      </c>
      <c r="S2" s="217"/>
      <c r="T2" s="217"/>
    </row>
    <row r="3" spans="1:20" x14ac:dyDescent="0.25">
      <c r="Q3" s="3"/>
      <c r="R3" s="3"/>
      <c r="S3" s="3"/>
      <c r="T3" s="3"/>
    </row>
    <row r="4" spans="1:20" ht="43.5" customHeight="1" x14ac:dyDescent="0.25">
      <c r="A4" s="221" t="s">
        <v>539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2"/>
      <c r="R4" s="222"/>
      <c r="S4" s="222"/>
      <c r="T4" s="222"/>
    </row>
    <row r="5" spans="1:20" ht="15.7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4"/>
      <c r="R5" s="4"/>
      <c r="S5" s="4"/>
      <c r="T5" s="4"/>
    </row>
    <row r="6" spans="1:20" ht="20.25" customHeight="1" x14ac:dyDescent="0.25">
      <c r="A6" s="224" t="s">
        <v>1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</row>
    <row r="7" spans="1:20" ht="20.25" customHeight="1" x14ac:dyDescent="0.25">
      <c r="A7" s="223" t="s">
        <v>2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</row>
    <row r="8" spans="1:20" ht="39.75" customHeight="1" x14ac:dyDescent="0.25">
      <c r="A8" s="173" t="s">
        <v>4</v>
      </c>
      <c r="B8" s="173" t="s">
        <v>5</v>
      </c>
      <c r="C8" s="173" t="s">
        <v>6</v>
      </c>
      <c r="D8" s="173" t="s">
        <v>7</v>
      </c>
      <c r="E8" s="173" t="s">
        <v>8</v>
      </c>
      <c r="F8" s="173" t="s">
        <v>471</v>
      </c>
      <c r="G8" s="173" t="s">
        <v>9</v>
      </c>
      <c r="H8" s="173" t="s">
        <v>540</v>
      </c>
      <c r="I8" s="173" t="s">
        <v>534</v>
      </c>
      <c r="J8" s="173"/>
      <c r="K8" s="173"/>
      <c r="L8" s="173"/>
      <c r="M8" s="173" t="s">
        <v>342</v>
      </c>
      <c r="N8" s="173"/>
      <c r="O8" s="173"/>
      <c r="P8" s="173"/>
      <c r="Q8" s="173" t="s">
        <v>535</v>
      </c>
      <c r="R8" s="173"/>
      <c r="S8" s="173"/>
      <c r="T8" s="173"/>
    </row>
    <row r="9" spans="1:20" ht="75" x14ac:dyDescent="0.25">
      <c r="A9" s="173"/>
      <c r="B9" s="173"/>
      <c r="C9" s="173"/>
      <c r="D9" s="173"/>
      <c r="E9" s="173"/>
      <c r="F9" s="173"/>
      <c r="G9" s="225"/>
      <c r="H9" s="173"/>
      <c r="I9" s="7">
        <v>2017</v>
      </c>
      <c r="J9" s="7">
        <v>2018</v>
      </c>
      <c r="K9" s="7">
        <v>2019</v>
      </c>
      <c r="L9" s="7" t="s">
        <v>12</v>
      </c>
      <c r="M9" s="7">
        <v>2017</v>
      </c>
      <c r="N9" s="7">
        <v>2018</v>
      </c>
      <c r="O9" s="7">
        <v>2019</v>
      </c>
      <c r="P9" s="7" t="s">
        <v>12</v>
      </c>
      <c r="Q9" s="7">
        <v>2017</v>
      </c>
      <c r="R9" s="7">
        <v>2018</v>
      </c>
      <c r="S9" s="7">
        <v>2019</v>
      </c>
      <c r="T9" s="7" t="s">
        <v>12</v>
      </c>
    </row>
    <row r="10" spans="1:20" x14ac:dyDescent="0.25">
      <c r="A10" s="46">
        <v>1</v>
      </c>
      <c r="B10" s="214">
        <v>2</v>
      </c>
      <c r="C10" s="215"/>
      <c r="D10" s="215"/>
      <c r="E10" s="215"/>
      <c r="F10" s="215"/>
      <c r="G10" s="216"/>
      <c r="H10" s="7">
        <v>3</v>
      </c>
      <c r="I10" s="173">
        <v>4</v>
      </c>
      <c r="J10" s="173"/>
      <c r="K10" s="173"/>
      <c r="L10" s="173"/>
      <c r="M10" s="173">
        <v>5</v>
      </c>
      <c r="N10" s="173"/>
      <c r="O10" s="173"/>
      <c r="P10" s="173"/>
      <c r="Q10" s="173">
        <v>6</v>
      </c>
      <c r="R10" s="173"/>
      <c r="S10" s="173"/>
      <c r="T10" s="173"/>
    </row>
    <row r="11" spans="1:20" ht="23.25" customHeight="1" x14ac:dyDescent="0.25">
      <c r="A11" s="175" t="s">
        <v>15</v>
      </c>
      <c r="B11" s="173" t="s">
        <v>18</v>
      </c>
      <c r="C11" s="173"/>
      <c r="D11" s="173" t="s">
        <v>13</v>
      </c>
      <c r="E11" s="173" t="s">
        <v>14</v>
      </c>
      <c r="F11" s="7"/>
      <c r="G11" s="7"/>
      <c r="H11" s="7"/>
      <c r="I11" s="126">
        <f>SUM(I12:I43)</f>
        <v>1760</v>
      </c>
      <c r="J11" s="126">
        <f>SUM(J31:J43)</f>
        <v>692</v>
      </c>
      <c r="K11" s="126">
        <f>SUM(K44:K75)</f>
        <v>3015</v>
      </c>
      <c r="L11" s="126"/>
      <c r="M11" s="126">
        <f>SUM(M12:M43)</f>
        <v>357</v>
      </c>
      <c r="N11" s="126">
        <f>SUM(N31:N43)</f>
        <v>148</v>
      </c>
      <c r="O11" s="126">
        <f>SUM(O44:O75)</f>
        <v>534</v>
      </c>
      <c r="P11" s="7"/>
      <c r="Q11" s="125">
        <f>SUM(Q12:Q43)</f>
        <v>4704.9486500000012</v>
      </c>
      <c r="R11" s="125">
        <f>SUM(R31:R43)</f>
        <v>1984.8335900000002</v>
      </c>
      <c r="S11" s="125">
        <f>SUM(S44:S75)</f>
        <v>7288.0212499999998</v>
      </c>
      <c r="T11" s="7"/>
    </row>
    <row r="12" spans="1:20" ht="90" hidden="1" customHeight="1" x14ac:dyDescent="0.25">
      <c r="A12" s="176"/>
      <c r="B12" s="178"/>
      <c r="C12" s="173"/>
      <c r="D12" s="173"/>
      <c r="E12" s="173"/>
      <c r="F12" s="7" t="s">
        <v>16</v>
      </c>
      <c r="G12" s="7">
        <v>1</v>
      </c>
      <c r="H12" s="7" t="s">
        <v>17</v>
      </c>
      <c r="I12" s="127">
        <v>80</v>
      </c>
      <c r="J12" s="127">
        <v>0</v>
      </c>
      <c r="K12" s="127">
        <v>0</v>
      </c>
      <c r="L12" s="126"/>
      <c r="M12" s="126">
        <v>5</v>
      </c>
      <c r="N12" s="126"/>
      <c r="O12" s="126"/>
      <c r="P12" s="7"/>
      <c r="Q12" s="137">
        <v>160.68618000000001</v>
      </c>
      <c r="R12" s="138"/>
      <c r="S12" s="138"/>
      <c r="T12" s="7"/>
    </row>
    <row r="13" spans="1:20" ht="90" hidden="1" customHeight="1" x14ac:dyDescent="0.25">
      <c r="A13" s="176"/>
      <c r="B13" s="178"/>
      <c r="C13" s="173" t="s">
        <v>19</v>
      </c>
      <c r="D13" s="173"/>
      <c r="E13" s="173"/>
      <c r="F13" s="46" t="s">
        <v>16</v>
      </c>
      <c r="G13" s="46">
        <v>2</v>
      </c>
      <c r="H13" s="7" t="s">
        <v>20</v>
      </c>
      <c r="I13" s="127">
        <v>151</v>
      </c>
      <c r="J13" s="127">
        <v>0</v>
      </c>
      <c r="K13" s="127">
        <v>0</v>
      </c>
      <c r="L13" s="126"/>
      <c r="M13" s="126">
        <v>15</v>
      </c>
      <c r="N13" s="126"/>
      <c r="O13" s="126"/>
      <c r="P13" s="7"/>
      <c r="Q13" s="137">
        <v>229.50579999999999</v>
      </c>
      <c r="R13" s="137"/>
      <c r="S13" s="137"/>
      <c r="T13" s="10"/>
    </row>
    <row r="14" spans="1:20" ht="75" hidden="1" customHeight="1" x14ac:dyDescent="0.25">
      <c r="A14" s="176"/>
      <c r="B14" s="178"/>
      <c r="C14" s="173"/>
      <c r="D14" s="173"/>
      <c r="E14" s="173"/>
      <c r="F14" s="46" t="s">
        <v>16</v>
      </c>
      <c r="G14" s="46">
        <v>3</v>
      </c>
      <c r="H14" s="7" t="s">
        <v>21</v>
      </c>
      <c r="I14" s="127">
        <v>70</v>
      </c>
      <c r="J14" s="127">
        <v>0</v>
      </c>
      <c r="K14" s="127">
        <v>0</v>
      </c>
      <c r="L14" s="126"/>
      <c r="M14" s="128">
        <v>15</v>
      </c>
      <c r="N14" s="128"/>
      <c r="O14" s="128"/>
      <c r="P14" s="7"/>
      <c r="Q14" s="137">
        <v>140.13256999999999</v>
      </c>
      <c r="R14" s="137"/>
      <c r="S14" s="137"/>
      <c r="T14" s="10"/>
    </row>
    <row r="15" spans="1:20" ht="90" hidden="1" customHeight="1" x14ac:dyDescent="0.25">
      <c r="A15" s="176"/>
      <c r="B15" s="178"/>
      <c r="C15" s="173"/>
      <c r="D15" s="173"/>
      <c r="E15" s="173"/>
      <c r="F15" s="46" t="s">
        <v>16</v>
      </c>
      <c r="G15" s="7">
        <v>4</v>
      </c>
      <c r="H15" s="7" t="s">
        <v>22</v>
      </c>
      <c r="I15" s="127">
        <v>40</v>
      </c>
      <c r="J15" s="127">
        <v>0</v>
      </c>
      <c r="K15" s="127">
        <v>0</v>
      </c>
      <c r="L15" s="126"/>
      <c r="M15" s="126">
        <v>15</v>
      </c>
      <c r="N15" s="126"/>
      <c r="O15" s="126"/>
      <c r="P15" s="7"/>
      <c r="Q15" s="137">
        <v>98.65428</v>
      </c>
      <c r="R15" s="137"/>
      <c r="S15" s="137"/>
      <c r="T15" s="10"/>
    </row>
    <row r="16" spans="1:20" ht="75" hidden="1" customHeight="1" x14ac:dyDescent="0.25">
      <c r="A16" s="176"/>
      <c r="B16" s="178"/>
      <c r="C16" s="173"/>
      <c r="D16" s="173"/>
      <c r="E16" s="173"/>
      <c r="F16" s="46" t="s">
        <v>16</v>
      </c>
      <c r="G16" s="46">
        <v>5</v>
      </c>
      <c r="H16" s="7" t="s">
        <v>23</v>
      </c>
      <c r="I16" s="127">
        <v>65</v>
      </c>
      <c r="J16" s="127">
        <v>0</v>
      </c>
      <c r="K16" s="127">
        <v>0</v>
      </c>
      <c r="L16" s="126"/>
      <c r="M16" s="126">
        <v>6</v>
      </c>
      <c r="N16" s="126"/>
      <c r="O16" s="126"/>
      <c r="P16" s="7"/>
      <c r="Q16" s="137">
        <v>98.716549999999998</v>
      </c>
      <c r="R16" s="137"/>
      <c r="S16" s="137"/>
      <c r="T16" s="10"/>
    </row>
    <row r="17" spans="1:20" ht="90" hidden="1" customHeight="1" x14ac:dyDescent="0.25">
      <c r="A17" s="176"/>
      <c r="B17" s="178"/>
      <c r="C17" s="173"/>
      <c r="D17" s="173"/>
      <c r="E17" s="173"/>
      <c r="F17" s="46" t="s">
        <v>16</v>
      </c>
      <c r="G17" s="46">
        <v>6</v>
      </c>
      <c r="H17" s="11" t="s">
        <v>24</v>
      </c>
      <c r="I17" s="127">
        <v>105</v>
      </c>
      <c r="J17" s="127">
        <v>0</v>
      </c>
      <c r="K17" s="127">
        <v>0</v>
      </c>
      <c r="L17" s="126"/>
      <c r="M17" s="128">
        <v>15</v>
      </c>
      <c r="N17" s="128"/>
      <c r="O17" s="128"/>
      <c r="P17" s="7"/>
      <c r="Q17" s="137">
        <v>125.31865999999999</v>
      </c>
      <c r="R17" s="137"/>
      <c r="S17" s="137"/>
      <c r="T17" s="10"/>
    </row>
    <row r="18" spans="1:20" ht="75" hidden="1" customHeight="1" x14ac:dyDescent="0.25">
      <c r="A18" s="176"/>
      <c r="B18" s="178"/>
      <c r="C18" s="173"/>
      <c r="D18" s="173"/>
      <c r="E18" s="173"/>
      <c r="F18" s="46" t="s">
        <v>16</v>
      </c>
      <c r="G18" s="7">
        <v>7</v>
      </c>
      <c r="H18" s="11" t="s">
        <v>25</v>
      </c>
      <c r="I18" s="127">
        <v>200</v>
      </c>
      <c r="J18" s="127">
        <v>0</v>
      </c>
      <c r="K18" s="127">
        <v>0</v>
      </c>
      <c r="L18" s="126"/>
      <c r="M18" s="128">
        <v>15</v>
      </c>
      <c r="N18" s="128"/>
      <c r="O18" s="128"/>
      <c r="P18" s="7"/>
      <c r="Q18" s="137">
        <v>1187.46101</v>
      </c>
      <c r="R18" s="137"/>
      <c r="S18" s="137"/>
      <c r="T18" s="10"/>
    </row>
    <row r="19" spans="1:20" ht="90" hidden="1" customHeight="1" x14ac:dyDescent="0.25">
      <c r="A19" s="176"/>
      <c r="B19" s="178"/>
      <c r="C19" s="173"/>
      <c r="D19" s="173"/>
      <c r="E19" s="173"/>
      <c r="F19" s="46" t="s">
        <v>16</v>
      </c>
      <c r="G19" s="46">
        <v>8</v>
      </c>
      <c r="H19" s="11" t="s">
        <v>26</v>
      </c>
      <c r="I19" s="127">
        <v>70</v>
      </c>
      <c r="J19" s="127">
        <v>0</v>
      </c>
      <c r="K19" s="127">
        <v>0</v>
      </c>
      <c r="L19" s="126"/>
      <c r="M19" s="128">
        <v>15</v>
      </c>
      <c r="N19" s="128"/>
      <c r="O19" s="128"/>
      <c r="P19" s="7"/>
      <c r="Q19" s="137">
        <v>80.495369999999994</v>
      </c>
      <c r="R19" s="137"/>
      <c r="S19" s="137"/>
      <c r="T19" s="10"/>
    </row>
    <row r="20" spans="1:20" ht="90" hidden="1" customHeight="1" x14ac:dyDescent="0.25">
      <c r="A20" s="176"/>
      <c r="B20" s="178"/>
      <c r="C20" s="173"/>
      <c r="D20" s="173"/>
      <c r="E20" s="173"/>
      <c r="F20" s="46" t="s">
        <v>16</v>
      </c>
      <c r="G20" s="46">
        <v>9</v>
      </c>
      <c r="H20" s="11" t="s">
        <v>27</v>
      </c>
      <c r="I20" s="127">
        <v>164</v>
      </c>
      <c r="J20" s="127">
        <v>0</v>
      </c>
      <c r="K20" s="127">
        <v>0</v>
      </c>
      <c r="L20" s="126"/>
      <c r="M20" s="128">
        <v>15</v>
      </c>
      <c r="N20" s="128"/>
      <c r="O20" s="128"/>
      <c r="P20" s="7"/>
      <c r="Q20" s="137">
        <v>247.08982</v>
      </c>
      <c r="R20" s="137"/>
      <c r="S20" s="137"/>
      <c r="T20" s="10"/>
    </row>
    <row r="21" spans="1:20" ht="105" hidden="1" customHeight="1" x14ac:dyDescent="0.25">
      <c r="A21" s="176"/>
      <c r="B21" s="178"/>
      <c r="C21" s="173"/>
      <c r="D21" s="173"/>
      <c r="E21" s="173"/>
      <c r="F21" s="46" t="s">
        <v>16</v>
      </c>
      <c r="G21" s="7">
        <v>10</v>
      </c>
      <c r="H21" s="11" t="s">
        <v>28</v>
      </c>
      <c r="I21" s="127">
        <v>120</v>
      </c>
      <c r="J21" s="127">
        <v>0</v>
      </c>
      <c r="K21" s="127">
        <v>0</v>
      </c>
      <c r="L21" s="126"/>
      <c r="M21" s="128">
        <v>12</v>
      </c>
      <c r="N21" s="128"/>
      <c r="O21" s="128"/>
      <c r="P21" s="7"/>
      <c r="Q21" s="137">
        <v>184.30565999999999</v>
      </c>
      <c r="R21" s="137"/>
      <c r="S21" s="137"/>
      <c r="T21" s="10"/>
    </row>
    <row r="22" spans="1:20" ht="75" hidden="1" customHeight="1" x14ac:dyDescent="0.25">
      <c r="A22" s="176"/>
      <c r="B22" s="178"/>
      <c r="C22" s="173"/>
      <c r="D22" s="173"/>
      <c r="E22" s="173"/>
      <c r="F22" s="46" t="s">
        <v>16</v>
      </c>
      <c r="G22" s="46">
        <v>11</v>
      </c>
      <c r="H22" s="11" t="s">
        <v>29</v>
      </c>
      <c r="I22" s="127">
        <v>58</v>
      </c>
      <c r="J22" s="127">
        <v>0</v>
      </c>
      <c r="K22" s="127">
        <v>0</v>
      </c>
      <c r="L22" s="126"/>
      <c r="M22" s="128">
        <v>15</v>
      </c>
      <c r="N22" s="128"/>
      <c r="O22" s="128"/>
      <c r="P22" s="7"/>
      <c r="Q22" s="137">
        <v>82.356700000000004</v>
      </c>
      <c r="R22" s="137"/>
      <c r="S22" s="137"/>
      <c r="T22" s="10"/>
    </row>
    <row r="23" spans="1:20" ht="75" hidden="1" customHeight="1" x14ac:dyDescent="0.25">
      <c r="A23" s="176"/>
      <c r="B23" s="178"/>
      <c r="C23" s="173"/>
      <c r="D23" s="173"/>
      <c r="E23" s="173"/>
      <c r="F23" s="46" t="s">
        <v>16</v>
      </c>
      <c r="G23" s="46">
        <v>12</v>
      </c>
      <c r="H23" s="11" t="s">
        <v>30</v>
      </c>
      <c r="I23" s="127">
        <v>115</v>
      </c>
      <c r="J23" s="127">
        <v>0</v>
      </c>
      <c r="K23" s="127">
        <v>0</v>
      </c>
      <c r="L23" s="126"/>
      <c r="M23" s="128">
        <v>15</v>
      </c>
      <c r="N23" s="128"/>
      <c r="O23" s="128"/>
      <c r="P23" s="7"/>
      <c r="Q23" s="137">
        <v>177.31147999999999</v>
      </c>
      <c r="R23" s="137"/>
      <c r="S23" s="137"/>
      <c r="T23" s="10"/>
    </row>
    <row r="24" spans="1:20" ht="75" hidden="1" customHeight="1" x14ac:dyDescent="0.25">
      <c r="A24" s="176"/>
      <c r="B24" s="178"/>
      <c r="C24" s="173"/>
      <c r="D24" s="173"/>
      <c r="E24" s="173"/>
      <c r="F24" s="46" t="s">
        <v>16</v>
      </c>
      <c r="G24" s="7">
        <v>13</v>
      </c>
      <c r="H24" s="11" t="s">
        <v>31</v>
      </c>
      <c r="I24" s="127">
        <v>57</v>
      </c>
      <c r="J24" s="127">
        <v>0</v>
      </c>
      <c r="K24" s="127">
        <v>0</v>
      </c>
      <c r="L24" s="126"/>
      <c r="M24" s="128">
        <v>12</v>
      </c>
      <c r="N24" s="128"/>
      <c r="O24" s="128"/>
      <c r="P24" s="7"/>
      <c r="Q24" s="137">
        <v>95.111689999999996</v>
      </c>
      <c r="R24" s="137"/>
      <c r="S24" s="137"/>
      <c r="T24" s="10"/>
    </row>
    <row r="25" spans="1:20" ht="75" hidden="1" customHeight="1" x14ac:dyDescent="0.25">
      <c r="A25" s="176"/>
      <c r="B25" s="178"/>
      <c r="C25" s="173"/>
      <c r="D25" s="173"/>
      <c r="E25" s="173"/>
      <c r="F25" s="46" t="s">
        <v>16</v>
      </c>
      <c r="G25" s="46">
        <v>14</v>
      </c>
      <c r="H25" s="11" t="s">
        <v>32</v>
      </c>
      <c r="I25" s="127">
        <v>34</v>
      </c>
      <c r="J25" s="127">
        <v>0</v>
      </c>
      <c r="K25" s="127">
        <v>0</v>
      </c>
      <c r="L25" s="126"/>
      <c r="M25" s="128">
        <v>15</v>
      </c>
      <c r="N25" s="128"/>
      <c r="O25" s="128"/>
      <c r="P25" s="7"/>
      <c r="Q25" s="137">
        <v>69.438959999999994</v>
      </c>
      <c r="R25" s="137"/>
      <c r="S25" s="137"/>
      <c r="T25" s="10"/>
    </row>
    <row r="26" spans="1:20" ht="75" hidden="1" customHeight="1" x14ac:dyDescent="0.25">
      <c r="A26" s="176"/>
      <c r="B26" s="178"/>
      <c r="C26" s="173"/>
      <c r="D26" s="173"/>
      <c r="E26" s="173"/>
      <c r="F26" s="46" t="s">
        <v>16</v>
      </c>
      <c r="G26" s="46">
        <v>15</v>
      </c>
      <c r="H26" s="11" t="s">
        <v>33</v>
      </c>
      <c r="I26" s="127">
        <v>60</v>
      </c>
      <c r="J26" s="127">
        <v>0</v>
      </c>
      <c r="K26" s="127">
        <v>0</v>
      </c>
      <c r="L26" s="126"/>
      <c r="M26" s="128">
        <v>15</v>
      </c>
      <c r="N26" s="128"/>
      <c r="O26" s="128"/>
      <c r="P26" s="7"/>
      <c r="Q26" s="137">
        <v>1116.3101300000001</v>
      </c>
      <c r="R26" s="137"/>
      <c r="S26" s="137"/>
      <c r="T26" s="10"/>
    </row>
    <row r="27" spans="1:20" ht="90" hidden="1" customHeight="1" x14ac:dyDescent="0.25">
      <c r="A27" s="176"/>
      <c r="B27" s="178"/>
      <c r="C27" s="173"/>
      <c r="D27" s="173"/>
      <c r="E27" s="173"/>
      <c r="F27" s="46" t="s">
        <v>16</v>
      </c>
      <c r="G27" s="7">
        <v>16</v>
      </c>
      <c r="H27" s="11" t="s">
        <v>34</v>
      </c>
      <c r="I27" s="127">
        <v>44</v>
      </c>
      <c r="J27" s="127">
        <v>0</v>
      </c>
      <c r="K27" s="127">
        <v>0</v>
      </c>
      <c r="L27" s="126"/>
      <c r="M27" s="128">
        <v>15</v>
      </c>
      <c r="N27" s="128"/>
      <c r="O27" s="128"/>
      <c r="P27" s="7"/>
      <c r="Q27" s="137">
        <v>69.479860000000002</v>
      </c>
      <c r="R27" s="137"/>
      <c r="S27" s="137"/>
      <c r="T27" s="10"/>
    </row>
    <row r="28" spans="1:20" ht="75" hidden="1" customHeight="1" x14ac:dyDescent="0.25">
      <c r="A28" s="176"/>
      <c r="B28" s="178"/>
      <c r="C28" s="173"/>
      <c r="D28" s="173"/>
      <c r="E28" s="173"/>
      <c r="F28" s="46" t="s">
        <v>16</v>
      </c>
      <c r="G28" s="46">
        <v>17</v>
      </c>
      <c r="H28" s="11" t="s">
        <v>35</v>
      </c>
      <c r="I28" s="127">
        <v>15</v>
      </c>
      <c r="J28" s="127">
        <v>0</v>
      </c>
      <c r="K28" s="127">
        <v>0</v>
      </c>
      <c r="L28" s="126"/>
      <c r="M28" s="128">
        <v>15</v>
      </c>
      <c r="N28" s="128"/>
      <c r="O28" s="128"/>
      <c r="P28" s="7"/>
      <c r="Q28" s="137">
        <v>95.289360000000002</v>
      </c>
      <c r="R28" s="137"/>
      <c r="S28" s="137"/>
      <c r="T28" s="10"/>
    </row>
    <row r="29" spans="1:20" ht="75" hidden="1" customHeight="1" x14ac:dyDescent="0.25">
      <c r="A29" s="176"/>
      <c r="B29" s="178"/>
      <c r="C29" s="173"/>
      <c r="D29" s="173"/>
      <c r="E29" s="173"/>
      <c r="F29" s="46" t="s">
        <v>16</v>
      </c>
      <c r="G29" s="46">
        <v>18</v>
      </c>
      <c r="H29" s="11" t="s">
        <v>36</v>
      </c>
      <c r="I29" s="127">
        <v>67</v>
      </c>
      <c r="J29" s="127">
        <v>0</v>
      </c>
      <c r="K29" s="127">
        <v>0</v>
      </c>
      <c r="L29" s="126"/>
      <c r="M29" s="128">
        <v>15</v>
      </c>
      <c r="N29" s="128"/>
      <c r="O29" s="128"/>
      <c r="P29" s="7"/>
      <c r="Q29" s="137">
        <v>123.60420999999999</v>
      </c>
      <c r="R29" s="137"/>
      <c r="S29" s="137"/>
      <c r="T29" s="10"/>
    </row>
    <row r="30" spans="1:20" ht="75" hidden="1" customHeight="1" x14ac:dyDescent="0.25">
      <c r="A30" s="176"/>
      <c r="B30" s="178"/>
      <c r="C30" s="173"/>
      <c r="D30" s="173"/>
      <c r="E30" s="173"/>
      <c r="F30" s="46" t="s">
        <v>16</v>
      </c>
      <c r="G30" s="7">
        <v>19</v>
      </c>
      <c r="H30" s="7" t="s">
        <v>37</v>
      </c>
      <c r="I30" s="127">
        <v>157</v>
      </c>
      <c r="J30" s="127">
        <v>0</v>
      </c>
      <c r="K30" s="127">
        <v>0</v>
      </c>
      <c r="L30" s="126"/>
      <c r="M30" s="128">
        <v>15</v>
      </c>
      <c r="N30" s="128"/>
      <c r="O30" s="128"/>
      <c r="P30" s="7"/>
      <c r="Q30" s="137">
        <v>185.43796</v>
      </c>
      <c r="R30" s="137"/>
      <c r="S30" s="137"/>
      <c r="T30" s="10"/>
    </row>
    <row r="31" spans="1:20" ht="75" hidden="1" customHeight="1" x14ac:dyDescent="0.25">
      <c r="A31" s="176"/>
      <c r="B31" s="178"/>
      <c r="C31" s="173"/>
      <c r="D31" s="173"/>
      <c r="E31" s="173"/>
      <c r="F31" s="46" t="s">
        <v>16</v>
      </c>
      <c r="G31" s="46">
        <v>20</v>
      </c>
      <c r="H31" s="116" t="s">
        <v>38</v>
      </c>
      <c r="I31" s="127">
        <v>0</v>
      </c>
      <c r="J31" s="127">
        <v>18</v>
      </c>
      <c r="K31" s="127">
        <v>0</v>
      </c>
      <c r="L31" s="126"/>
      <c r="M31" s="126"/>
      <c r="N31" s="129">
        <v>6</v>
      </c>
      <c r="O31" s="129"/>
      <c r="P31" s="7"/>
      <c r="Q31" s="137"/>
      <c r="R31" s="139">
        <v>217.33466000000001</v>
      </c>
      <c r="S31" s="139"/>
      <c r="T31" s="10"/>
    </row>
    <row r="32" spans="1:20" ht="90" hidden="1" customHeight="1" x14ac:dyDescent="0.25">
      <c r="A32" s="176"/>
      <c r="B32" s="178"/>
      <c r="C32" s="173"/>
      <c r="D32" s="173"/>
      <c r="E32" s="173"/>
      <c r="F32" s="46" t="s">
        <v>16</v>
      </c>
      <c r="G32" s="46">
        <v>21</v>
      </c>
      <c r="H32" s="116" t="s">
        <v>39</v>
      </c>
      <c r="I32" s="127">
        <v>0</v>
      </c>
      <c r="J32" s="127">
        <v>83</v>
      </c>
      <c r="K32" s="127">
        <v>0</v>
      </c>
      <c r="L32" s="126"/>
      <c r="M32" s="126"/>
      <c r="N32" s="129">
        <v>16</v>
      </c>
      <c r="O32" s="129"/>
      <c r="P32" s="7"/>
      <c r="Q32" s="137"/>
      <c r="R32" s="139">
        <v>165.73197999999999</v>
      </c>
      <c r="S32" s="139"/>
      <c r="T32" s="10"/>
    </row>
    <row r="33" spans="1:20" ht="75" hidden="1" customHeight="1" x14ac:dyDescent="0.25">
      <c r="A33" s="176"/>
      <c r="B33" s="178"/>
      <c r="C33" s="173"/>
      <c r="D33" s="173"/>
      <c r="E33" s="173"/>
      <c r="F33" s="46" t="s">
        <v>16</v>
      </c>
      <c r="G33" s="7">
        <v>22</v>
      </c>
      <c r="H33" s="116" t="s">
        <v>40</v>
      </c>
      <c r="I33" s="127">
        <v>0</v>
      </c>
      <c r="J33" s="127">
        <v>43</v>
      </c>
      <c r="K33" s="127">
        <v>0</v>
      </c>
      <c r="L33" s="126"/>
      <c r="M33" s="126"/>
      <c r="N33" s="129">
        <v>12</v>
      </c>
      <c r="O33" s="129"/>
      <c r="P33" s="7"/>
      <c r="Q33" s="137"/>
      <c r="R33" s="139">
        <v>132.98217</v>
      </c>
      <c r="S33" s="139"/>
      <c r="T33" s="10"/>
    </row>
    <row r="34" spans="1:20" ht="75" hidden="1" customHeight="1" x14ac:dyDescent="0.25">
      <c r="A34" s="176"/>
      <c r="B34" s="178"/>
      <c r="C34" s="173"/>
      <c r="D34" s="173"/>
      <c r="E34" s="173"/>
      <c r="F34" s="46" t="s">
        <v>16</v>
      </c>
      <c r="G34" s="46">
        <v>23</v>
      </c>
      <c r="H34" s="116" t="s">
        <v>41</v>
      </c>
      <c r="I34" s="127">
        <v>0</v>
      </c>
      <c r="J34" s="127">
        <v>31</v>
      </c>
      <c r="K34" s="127">
        <v>0</v>
      </c>
      <c r="L34" s="126"/>
      <c r="M34" s="126"/>
      <c r="N34" s="129">
        <v>15</v>
      </c>
      <c r="O34" s="129"/>
      <c r="P34" s="7"/>
      <c r="Q34" s="137"/>
      <c r="R34" s="139">
        <v>127.66077</v>
      </c>
      <c r="S34" s="139"/>
      <c r="T34" s="10"/>
    </row>
    <row r="35" spans="1:20" ht="90" hidden="1" customHeight="1" x14ac:dyDescent="0.25">
      <c r="A35" s="176"/>
      <c r="B35" s="178"/>
      <c r="C35" s="173"/>
      <c r="D35" s="173"/>
      <c r="E35" s="173"/>
      <c r="F35" s="46" t="s">
        <v>16</v>
      </c>
      <c r="G35" s="46">
        <v>24</v>
      </c>
      <c r="H35" s="116" t="s">
        <v>42</v>
      </c>
      <c r="I35" s="127">
        <v>0</v>
      </c>
      <c r="J35" s="127">
        <v>27</v>
      </c>
      <c r="K35" s="127">
        <v>0</v>
      </c>
      <c r="L35" s="126"/>
      <c r="M35" s="126"/>
      <c r="N35" s="129">
        <v>15</v>
      </c>
      <c r="O35" s="129"/>
      <c r="P35" s="7"/>
      <c r="Q35" s="137"/>
      <c r="R35" s="139">
        <v>57.415439999999997</v>
      </c>
      <c r="S35" s="139"/>
      <c r="T35" s="10"/>
    </row>
    <row r="36" spans="1:20" ht="105" hidden="1" customHeight="1" x14ac:dyDescent="0.25">
      <c r="A36" s="176"/>
      <c r="B36" s="178"/>
      <c r="C36" s="173"/>
      <c r="D36" s="173"/>
      <c r="E36" s="173"/>
      <c r="F36" s="46" t="s">
        <v>16</v>
      </c>
      <c r="G36" s="7">
        <v>25</v>
      </c>
      <c r="H36" s="116" t="s">
        <v>43</v>
      </c>
      <c r="I36" s="127">
        <v>0</v>
      </c>
      <c r="J36" s="127">
        <v>130</v>
      </c>
      <c r="K36" s="127">
        <v>0</v>
      </c>
      <c r="L36" s="126"/>
      <c r="M36" s="126"/>
      <c r="N36" s="129">
        <v>30</v>
      </c>
      <c r="O36" s="129"/>
      <c r="P36" s="7"/>
      <c r="Q36" s="137"/>
      <c r="R36" s="139">
        <v>163.12782000000001</v>
      </c>
      <c r="S36" s="139"/>
      <c r="T36" s="10"/>
    </row>
    <row r="37" spans="1:20" ht="90" hidden="1" customHeight="1" x14ac:dyDescent="0.25">
      <c r="A37" s="176"/>
      <c r="B37" s="178"/>
      <c r="C37" s="173"/>
      <c r="D37" s="173"/>
      <c r="E37" s="173"/>
      <c r="F37" s="46" t="s">
        <v>16</v>
      </c>
      <c r="G37" s="46">
        <v>26</v>
      </c>
      <c r="H37" s="116" t="s">
        <v>44</v>
      </c>
      <c r="I37" s="127">
        <v>0</v>
      </c>
      <c r="J37" s="127">
        <v>80</v>
      </c>
      <c r="K37" s="127">
        <v>0</v>
      </c>
      <c r="L37" s="126"/>
      <c r="M37" s="126"/>
      <c r="N37" s="129">
        <v>15</v>
      </c>
      <c r="O37" s="129"/>
      <c r="P37" s="7"/>
      <c r="Q37" s="137"/>
      <c r="R37" s="139">
        <v>110.63509999999999</v>
      </c>
      <c r="S37" s="139"/>
      <c r="T37" s="10"/>
    </row>
    <row r="38" spans="1:20" ht="75" hidden="1" customHeight="1" x14ac:dyDescent="0.25">
      <c r="A38" s="176"/>
      <c r="B38" s="178"/>
      <c r="C38" s="173"/>
      <c r="D38" s="173"/>
      <c r="E38" s="173"/>
      <c r="F38" s="46" t="s">
        <v>16</v>
      </c>
      <c r="G38" s="46">
        <v>27</v>
      </c>
      <c r="H38" s="116" t="s">
        <v>45</v>
      </c>
      <c r="I38" s="127">
        <v>0</v>
      </c>
      <c r="J38" s="127">
        <v>34</v>
      </c>
      <c r="K38" s="127">
        <v>0</v>
      </c>
      <c r="L38" s="126"/>
      <c r="M38" s="126"/>
      <c r="N38" s="129">
        <v>15</v>
      </c>
      <c r="O38" s="129"/>
      <c r="P38" s="7"/>
      <c r="Q38" s="137"/>
      <c r="R38" s="139">
        <v>96.844120000000004</v>
      </c>
      <c r="S38" s="139"/>
      <c r="T38" s="10"/>
    </row>
    <row r="39" spans="1:20" ht="75" hidden="1" customHeight="1" x14ac:dyDescent="0.25">
      <c r="A39" s="176"/>
      <c r="B39" s="178"/>
      <c r="C39" s="173"/>
      <c r="D39" s="173"/>
      <c r="E39" s="173"/>
      <c r="F39" s="46" t="s">
        <v>16</v>
      </c>
      <c r="G39" s="7">
        <v>28</v>
      </c>
      <c r="H39" s="116" t="s">
        <v>46</v>
      </c>
      <c r="I39" s="127">
        <v>0</v>
      </c>
      <c r="J39" s="127">
        <v>99</v>
      </c>
      <c r="K39" s="127">
        <v>0</v>
      </c>
      <c r="L39" s="126"/>
      <c r="M39" s="126"/>
      <c r="N39" s="129">
        <v>15</v>
      </c>
      <c r="O39" s="129"/>
      <c r="P39" s="7"/>
      <c r="Q39" s="137"/>
      <c r="R39" s="139">
        <v>212.80358000000001</v>
      </c>
      <c r="S39" s="139"/>
      <c r="T39" s="10"/>
    </row>
    <row r="40" spans="1:20" ht="75" hidden="1" customHeight="1" x14ac:dyDescent="0.25">
      <c r="A40" s="176"/>
      <c r="B40" s="178"/>
      <c r="C40" s="173"/>
      <c r="D40" s="173"/>
      <c r="E40" s="173"/>
      <c r="F40" s="46" t="s">
        <v>16</v>
      </c>
      <c r="G40" s="46">
        <v>29</v>
      </c>
      <c r="H40" s="116" t="s">
        <v>47</v>
      </c>
      <c r="I40" s="127">
        <v>0</v>
      </c>
      <c r="J40" s="127">
        <v>30</v>
      </c>
      <c r="K40" s="127">
        <v>0</v>
      </c>
      <c r="L40" s="126"/>
      <c r="M40" s="126"/>
      <c r="N40" s="129">
        <v>6</v>
      </c>
      <c r="O40" s="129"/>
      <c r="P40" s="7"/>
      <c r="Q40" s="137"/>
      <c r="R40" s="139">
        <v>200.56813</v>
      </c>
      <c r="S40" s="139"/>
      <c r="T40" s="10"/>
    </row>
    <row r="41" spans="1:20" ht="90" hidden="1" customHeight="1" x14ac:dyDescent="0.25">
      <c r="A41" s="176"/>
      <c r="B41" s="178"/>
      <c r="C41" s="173"/>
      <c r="D41" s="173"/>
      <c r="E41" s="173"/>
      <c r="F41" s="46" t="s">
        <v>16</v>
      </c>
      <c r="G41" s="46">
        <v>30</v>
      </c>
      <c r="H41" s="116" t="s">
        <v>48</v>
      </c>
      <c r="I41" s="127">
        <v>0</v>
      </c>
      <c r="J41" s="127">
        <v>117</v>
      </c>
      <c r="K41" s="127">
        <v>0</v>
      </c>
      <c r="L41" s="126"/>
      <c r="M41" s="126"/>
      <c r="N41" s="129">
        <v>3</v>
      </c>
      <c r="O41" s="129"/>
      <c r="P41" s="7"/>
      <c r="Q41" s="137"/>
      <c r="R41" s="139">
        <v>499.72982000000002</v>
      </c>
      <c r="S41" s="139"/>
      <c r="T41" s="10"/>
    </row>
    <row r="42" spans="1:20" ht="76.5" hidden="1" customHeight="1" x14ac:dyDescent="0.25">
      <c r="A42" s="176"/>
      <c r="B42" s="178"/>
      <c r="C42" s="173"/>
      <c r="D42" s="173"/>
      <c r="E42" s="173"/>
      <c r="F42" s="7" t="s">
        <v>49</v>
      </c>
      <c r="G42" s="7">
        <v>31</v>
      </c>
      <c r="H42" s="14" t="s">
        <v>50</v>
      </c>
      <c r="I42" s="127">
        <v>86</v>
      </c>
      <c r="J42" s="127">
        <v>0</v>
      </c>
      <c r="K42" s="127">
        <v>0</v>
      </c>
      <c r="L42" s="126"/>
      <c r="M42" s="128">
        <v>90</v>
      </c>
      <c r="N42" s="128"/>
      <c r="O42" s="128"/>
      <c r="P42" s="7"/>
      <c r="Q42" s="140">
        <v>122.38431</v>
      </c>
      <c r="R42" s="140"/>
      <c r="S42" s="140"/>
      <c r="T42" s="10"/>
    </row>
    <row r="43" spans="1:20" ht="76.5" hidden="1" customHeight="1" x14ac:dyDescent="0.25">
      <c r="A43" s="176"/>
      <c r="B43" s="178"/>
      <c r="C43" s="173"/>
      <c r="D43" s="173"/>
      <c r="E43" s="173"/>
      <c r="F43" s="7" t="s">
        <v>49</v>
      </c>
      <c r="G43" s="46">
        <v>32</v>
      </c>
      <c r="H43" s="14" t="s">
        <v>51</v>
      </c>
      <c r="I43" s="127">
        <v>2</v>
      </c>
      <c r="J43" s="127">
        <v>0</v>
      </c>
      <c r="K43" s="127">
        <v>0</v>
      </c>
      <c r="L43" s="126"/>
      <c r="M43" s="128">
        <v>7</v>
      </c>
      <c r="N43" s="128"/>
      <c r="O43" s="128"/>
      <c r="P43" s="7"/>
      <c r="Q43" s="140">
        <v>15.858090000000001</v>
      </c>
      <c r="R43" s="140"/>
      <c r="S43" s="140"/>
      <c r="T43" s="10"/>
    </row>
    <row r="44" spans="1:20" ht="51" hidden="1" customHeight="1" x14ac:dyDescent="0.25">
      <c r="A44" s="176"/>
      <c r="B44" s="178"/>
      <c r="C44" s="173"/>
      <c r="D44" s="173"/>
      <c r="E44" s="173"/>
      <c r="F44" s="7" t="s">
        <v>52</v>
      </c>
      <c r="G44" s="7">
        <v>33</v>
      </c>
      <c r="H44" s="18" t="s">
        <v>53</v>
      </c>
      <c r="I44" s="127">
        <v>0</v>
      </c>
      <c r="J44" s="127">
        <v>0</v>
      </c>
      <c r="K44" s="127">
        <v>127</v>
      </c>
      <c r="L44" s="126"/>
      <c r="M44" s="126"/>
      <c r="N44" s="129"/>
      <c r="O44" s="129">
        <v>15</v>
      </c>
      <c r="P44" s="7"/>
      <c r="Q44" s="138"/>
      <c r="R44" s="141"/>
      <c r="S44" s="141">
        <v>328.66082999999998</v>
      </c>
      <c r="T44" s="10"/>
    </row>
    <row r="45" spans="1:20" ht="51" hidden="1" customHeight="1" x14ac:dyDescent="0.25">
      <c r="A45" s="176"/>
      <c r="B45" s="178"/>
      <c r="C45" s="173"/>
      <c r="D45" s="173"/>
      <c r="E45" s="173"/>
      <c r="F45" s="7" t="s">
        <v>52</v>
      </c>
      <c r="G45" s="46">
        <v>34</v>
      </c>
      <c r="H45" s="18" t="s">
        <v>54</v>
      </c>
      <c r="I45" s="127">
        <v>0</v>
      </c>
      <c r="J45" s="127">
        <v>0</v>
      </c>
      <c r="K45" s="127">
        <v>182</v>
      </c>
      <c r="L45" s="126"/>
      <c r="M45" s="126"/>
      <c r="N45" s="129"/>
      <c r="O45" s="129">
        <v>15</v>
      </c>
      <c r="P45" s="7"/>
      <c r="Q45" s="138"/>
      <c r="R45" s="141"/>
      <c r="S45" s="141">
        <v>212.89005</v>
      </c>
      <c r="T45" s="10"/>
    </row>
    <row r="46" spans="1:20" ht="51" hidden="1" customHeight="1" x14ac:dyDescent="0.25">
      <c r="A46" s="176"/>
      <c r="B46" s="178"/>
      <c r="C46" s="173"/>
      <c r="D46" s="173"/>
      <c r="E46" s="173"/>
      <c r="F46" s="7" t="s">
        <v>16</v>
      </c>
      <c r="G46" s="7">
        <v>35</v>
      </c>
      <c r="H46" s="14" t="s">
        <v>55</v>
      </c>
      <c r="I46" s="127">
        <v>0</v>
      </c>
      <c r="J46" s="127">
        <v>0</v>
      </c>
      <c r="K46" s="127">
        <v>67</v>
      </c>
      <c r="L46" s="126"/>
      <c r="M46" s="126"/>
      <c r="N46" s="129"/>
      <c r="O46" s="129">
        <v>15</v>
      </c>
      <c r="P46" s="7"/>
      <c r="Q46" s="138"/>
      <c r="R46" s="141"/>
      <c r="S46" s="141">
        <v>222.38417000000001</v>
      </c>
      <c r="T46" s="10"/>
    </row>
    <row r="47" spans="1:20" ht="63.75" hidden="1" customHeight="1" x14ac:dyDescent="0.25">
      <c r="A47" s="176"/>
      <c r="B47" s="178"/>
      <c r="C47" s="173"/>
      <c r="D47" s="173"/>
      <c r="E47" s="173"/>
      <c r="F47" s="7" t="s">
        <v>16</v>
      </c>
      <c r="G47" s="46">
        <v>36</v>
      </c>
      <c r="H47" s="14" t="s">
        <v>56</v>
      </c>
      <c r="I47" s="127">
        <v>0</v>
      </c>
      <c r="J47" s="127">
        <v>0</v>
      </c>
      <c r="K47" s="127">
        <v>139</v>
      </c>
      <c r="L47" s="126"/>
      <c r="M47" s="126"/>
      <c r="N47" s="129"/>
      <c r="O47" s="129">
        <v>15</v>
      </c>
      <c r="P47" s="7"/>
      <c r="Q47" s="138"/>
      <c r="R47" s="141"/>
      <c r="S47" s="141">
        <v>230.64661000000001</v>
      </c>
      <c r="T47" s="10"/>
    </row>
    <row r="48" spans="1:20" ht="63.75" hidden="1" customHeight="1" x14ac:dyDescent="0.25">
      <c r="A48" s="176"/>
      <c r="B48" s="178"/>
      <c r="C48" s="173"/>
      <c r="D48" s="173"/>
      <c r="E48" s="173"/>
      <c r="F48" s="7" t="s">
        <v>16</v>
      </c>
      <c r="G48" s="7">
        <v>37</v>
      </c>
      <c r="H48" s="14" t="s">
        <v>57</v>
      </c>
      <c r="I48" s="127">
        <v>0</v>
      </c>
      <c r="J48" s="127">
        <v>0</v>
      </c>
      <c r="K48" s="127">
        <v>96</v>
      </c>
      <c r="L48" s="126"/>
      <c r="M48" s="126"/>
      <c r="N48" s="129"/>
      <c r="O48" s="129">
        <v>30</v>
      </c>
      <c r="P48" s="7"/>
      <c r="Q48" s="138"/>
      <c r="R48" s="141"/>
      <c r="S48" s="141">
        <v>185.53912</v>
      </c>
      <c r="T48" s="10"/>
    </row>
    <row r="49" spans="1:20" ht="63.75" hidden="1" customHeight="1" x14ac:dyDescent="0.25">
      <c r="A49" s="176"/>
      <c r="B49" s="178"/>
      <c r="C49" s="173"/>
      <c r="D49" s="173"/>
      <c r="E49" s="173"/>
      <c r="F49" s="7" t="s">
        <v>16</v>
      </c>
      <c r="G49" s="46">
        <v>38</v>
      </c>
      <c r="H49" s="14" t="s">
        <v>58</v>
      </c>
      <c r="I49" s="127">
        <v>0</v>
      </c>
      <c r="J49" s="127">
        <v>0</v>
      </c>
      <c r="K49" s="127">
        <v>27</v>
      </c>
      <c r="L49" s="126"/>
      <c r="M49" s="126"/>
      <c r="N49" s="129"/>
      <c r="O49" s="129">
        <v>15</v>
      </c>
      <c r="P49" s="7"/>
      <c r="Q49" s="138"/>
      <c r="R49" s="141"/>
      <c r="S49" s="141">
        <v>143.58895000000001</v>
      </c>
      <c r="T49" s="10"/>
    </row>
    <row r="50" spans="1:20" ht="63.75" hidden="1" customHeight="1" x14ac:dyDescent="0.25">
      <c r="A50" s="176"/>
      <c r="B50" s="178"/>
      <c r="C50" s="173"/>
      <c r="D50" s="173"/>
      <c r="E50" s="173"/>
      <c r="F50" s="7" t="s">
        <v>16</v>
      </c>
      <c r="G50" s="7">
        <v>39</v>
      </c>
      <c r="H50" s="14" t="s">
        <v>59</v>
      </c>
      <c r="I50" s="127">
        <v>0</v>
      </c>
      <c r="J50" s="127">
        <v>0</v>
      </c>
      <c r="K50" s="127">
        <v>42</v>
      </c>
      <c r="L50" s="126"/>
      <c r="M50" s="126"/>
      <c r="N50" s="129"/>
      <c r="O50" s="129">
        <v>15</v>
      </c>
      <c r="P50" s="7"/>
      <c r="Q50" s="138"/>
      <c r="R50" s="141"/>
      <c r="S50" s="141">
        <v>170.53028</v>
      </c>
      <c r="T50" s="10"/>
    </row>
    <row r="51" spans="1:20" ht="51" hidden="1" customHeight="1" x14ac:dyDescent="0.25">
      <c r="A51" s="176"/>
      <c r="B51" s="178"/>
      <c r="C51" s="173"/>
      <c r="D51" s="173"/>
      <c r="E51" s="173"/>
      <c r="F51" s="7" t="s">
        <v>16</v>
      </c>
      <c r="G51" s="46">
        <v>40</v>
      </c>
      <c r="H51" s="14" t="s">
        <v>60</v>
      </c>
      <c r="I51" s="127">
        <v>0</v>
      </c>
      <c r="J51" s="127">
        <v>0</v>
      </c>
      <c r="K51" s="127">
        <v>51</v>
      </c>
      <c r="L51" s="126"/>
      <c r="M51" s="126"/>
      <c r="N51" s="129"/>
      <c r="O51" s="129">
        <v>15</v>
      </c>
      <c r="P51" s="7"/>
      <c r="Q51" s="138"/>
      <c r="R51" s="141"/>
      <c r="S51" s="141">
        <v>108.89924000000001</v>
      </c>
      <c r="T51" s="10"/>
    </row>
    <row r="52" spans="1:20" ht="63.75" hidden="1" customHeight="1" x14ac:dyDescent="0.25">
      <c r="A52" s="176"/>
      <c r="B52" s="178"/>
      <c r="C52" s="173"/>
      <c r="D52" s="173"/>
      <c r="E52" s="173"/>
      <c r="F52" s="7" t="s">
        <v>16</v>
      </c>
      <c r="G52" s="7">
        <v>41</v>
      </c>
      <c r="H52" s="14" t="s">
        <v>61</v>
      </c>
      <c r="I52" s="127">
        <v>0</v>
      </c>
      <c r="J52" s="127">
        <v>0</v>
      </c>
      <c r="K52" s="127">
        <v>36</v>
      </c>
      <c r="L52" s="126"/>
      <c r="M52" s="126"/>
      <c r="N52" s="129"/>
      <c r="O52" s="129">
        <v>30</v>
      </c>
      <c r="P52" s="7"/>
      <c r="Q52" s="138"/>
      <c r="R52" s="141"/>
      <c r="S52" s="141">
        <v>170.29447999999999</v>
      </c>
      <c r="T52" s="10"/>
    </row>
    <row r="53" spans="1:20" ht="63.75" hidden="1" customHeight="1" x14ac:dyDescent="0.25">
      <c r="A53" s="176"/>
      <c r="B53" s="178"/>
      <c r="C53" s="173"/>
      <c r="D53" s="173"/>
      <c r="E53" s="173"/>
      <c r="F53" s="7" t="s">
        <v>16</v>
      </c>
      <c r="G53" s="46">
        <v>42</v>
      </c>
      <c r="H53" s="14" t="s">
        <v>62</v>
      </c>
      <c r="I53" s="127">
        <v>0</v>
      </c>
      <c r="J53" s="127">
        <v>0</v>
      </c>
      <c r="K53" s="127">
        <v>417</v>
      </c>
      <c r="L53" s="126"/>
      <c r="M53" s="126"/>
      <c r="N53" s="129"/>
      <c r="O53" s="129">
        <v>33</v>
      </c>
      <c r="P53" s="7"/>
      <c r="Q53" s="138"/>
      <c r="R53" s="141"/>
      <c r="S53" s="141">
        <v>657.33623999999998</v>
      </c>
      <c r="T53" s="10"/>
    </row>
    <row r="54" spans="1:20" ht="63.75" hidden="1" customHeight="1" x14ac:dyDescent="0.25">
      <c r="A54" s="176"/>
      <c r="B54" s="178"/>
      <c r="C54" s="173"/>
      <c r="D54" s="173"/>
      <c r="E54" s="173"/>
      <c r="F54" s="7" t="s">
        <v>16</v>
      </c>
      <c r="G54" s="7">
        <v>43</v>
      </c>
      <c r="H54" s="14" t="s">
        <v>63</v>
      </c>
      <c r="I54" s="127">
        <v>0</v>
      </c>
      <c r="J54" s="127">
        <v>0</v>
      </c>
      <c r="K54" s="127">
        <v>60</v>
      </c>
      <c r="L54" s="126"/>
      <c r="M54" s="126"/>
      <c r="N54" s="129"/>
      <c r="O54" s="129">
        <v>15</v>
      </c>
      <c r="P54" s="7"/>
      <c r="Q54" s="138"/>
      <c r="R54" s="141"/>
      <c r="S54" s="141">
        <v>156.52459999999999</v>
      </c>
      <c r="T54" s="10"/>
    </row>
    <row r="55" spans="1:20" ht="63.75" hidden="1" customHeight="1" x14ac:dyDescent="0.25">
      <c r="A55" s="176"/>
      <c r="B55" s="178"/>
      <c r="C55" s="173"/>
      <c r="D55" s="173"/>
      <c r="E55" s="173"/>
      <c r="F55" s="7" t="s">
        <v>16</v>
      </c>
      <c r="G55" s="46">
        <v>44</v>
      </c>
      <c r="H55" s="14" t="s">
        <v>64</v>
      </c>
      <c r="I55" s="127">
        <v>0</v>
      </c>
      <c r="J55" s="127">
        <v>0</v>
      </c>
      <c r="K55" s="127">
        <v>46</v>
      </c>
      <c r="L55" s="126"/>
      <c r="M55" s="126"/>
      <c r="N55" s="129"/>
      <c r="O55" s="129">
        <v>15</v>
      </c>
      <c r="P55" s="7"/>
      <c r="Q55" s="138"/>
      <c r="R55" s="141"/>
      <c r="S55" s="141">
        <v>242.04633000000001</v>
      </c>
      <c r="T55" s="10"/>
    </row>
    <row r="56" spans="1:20" ht="63.75" hidden="1" customHeight="1" x14ac:dyDescent="0.25">
      <c r="A56" s="176"/>
      <c r="B56" s="178"/>
      <c r="C56" s="173"/>
      <c r="D56" s="173"/>
      <c r="E56" s="173"/>
      <c r="F56" s="7" t="s">
        <v>16</v>
      </c>
      <c r="G56" s="7">
        <v>45</v>
      </c>
      <c r="H56" s="14" t="s">
        <v>65</v>
      </c>
      <c r="I56" s="127">
        <v>0</v>
      </c>
      <c r="J56" s="127">
        <v>0</v>
      </c>
      <c r="K56" s="127">
        <v>48</v>
      </c>
      <c r="L56" s="126"/>
      <c r="M56" s="126"/>
      <c r="N56" s="129"/>
      <c r="O56" s="129">
        <v>15</v>
      </c>
      <c r="P56" s="7"/>
      <c r="Q56" s="138"/>
      <c r="R56" s="141"/>
      <c r="S56" s="141">
        <v>84.629390000000001</v>
      </c>
      <c r="T56" s="10"/>
    </row>
    <row r="57" spans="1:20" ht="51" hidden="1" customHeight="1" x14ac:dyDescent="0.25">
      <c r="A57" s="176"/>
      <c r="B57" s="178"/>
      <c r="C57" s="173"/>
      <c r="D57" s="173"/>
      <c r="E57" s="173"/>
      <c r="F57" s="7" t="s">
        <v>16</v>
      </c>
      <c r="G57" s="46">
        <v>46</v>
      </c>
      <c r="H57" s="14" t="s">
        <v>66</v>
      </c>
      <c r="I57" s="127">
        <v>0</v>
      </c>
      <c r="J57" s="127">
        <v>0</v>
      </c>
      <c r="K57" s="127">
        <v>55</v>
      </c>
      <c r="L57" s="126"/>
      <c r="M57" s="126"/>
      <c r="N57" s="129"/>
      <c r="O57" s="129">
        <v>15</v>
      </c>
      <c r="P57" s="7"/>
      <c r="Q57" s="138"/>
      <c r="R57" s="141"/>
      <c r="S57" s="141">
        <v>159.46015</v>
      </c>
      <c r="T57" s="10"/>
    </row>
    <row r="58" spans="1:20" ht="51" hidden="1" customHeight="1" x14ac:dyDescent="0.25">
      <c r="A58" s="176"/>
      <c r="B58" s="178"/>
      <c r="C58" s="173"/>
      <c r="D58" s="173"/>
      <c r="E58" s="173"/>
      <c r="F58" s="7" t="s">
        <v>16</v>
      </c>
      <c r="G58" s="7">
        <v>47</v>
      </c>
      <c r="H58" s="14" t="s">
        <v>67</v>
      </c>
      <c r="I58" s="127">
        <v>0</v>
      </c>
      <c r="J58" s="127">
        <v>0</v>
      </c>
      <c r="K58" s="127">
        <v>64</v>
      </c>
      <c r="L58" s="126"/>
      <c r="M58" s="126"/>
      <c r="N58" s="129"/>
      <c r="O58" s="129">
        <v>15</v>
      </c>
      <c r="P58" s="7"/>
      <c r="Q58" s="138"/>
      <c r="R58" s="141"/>
      <c r="S58" s="141">
        <v>206.68989999999999</v>
      </c>
      <c r="T58" s="10"/>
    </row>
    <row r="59" spans="1:20" ht="63.75" hidden="1" customHeight="1" x14ac:dyDescent="0.25">
      <c r="A59" s="176"/>
      <c r="B59" s="178"/>
      <c r="C59" s="173"/>
      <c r="D59" s="173"/>
      <c r="E59" s="173"/>
      <c r="F59" s="7" t="s">
        <v>16</v>
      </c>
      <c r="G59" s="46">
        <v>48</v>
      </c>
      <c r="H59" s="14" t="s">
        <v>68</v>
      </c>
      <c r="I59" s="127">
        <v>0</v>
      </c>
      <c r="J59" s="127">
        <v>0</v>
      </c>
      <c r="K59" s="127">
        <v>58</v>
      </c>
      <c r="L59" s="126"/>
      <c r="M59" s="126"/>
      <c r="N59" s="129"/>
      <c r="O59" s="129">
        <v>15</v>
      </c>
      <c r="P59" s="7"/>
      <c r="Q59" s="138"/>
      <c r="R59" s="141"/>
      <c r="S59" s="141">
        <v>113.5423</v>
      </c>
      <c r="T59" s="10"/>
    </row>
    <row r="60" spans="1:20" ht="63.75" hidden="1" customHeight="1" x14ac:dyDescent="0.25">
      <c r="A60" s="176"/>
      <c r="B60" s="178"/>
      <c r="C60" s="173"/>
      <c r="D60" s="173"/>
      <c r="E60" s="173"/>
      <c r="F60" s="7" t="s">
        <v>16</v>
      </c>
      <c r="G60" s="7">
        <v>49</v>
      </c>
      <c r="H60" s="14" t="s">
        <v>69</v>
      </c>
      <c r="I60" s="127">
        <v>0</v>
      </c>
      <c r="J60" s="127">
        <v>0</v>
      </c>
      <c r="K60" s="127">
        <v>56</v>
      </c>
      <c r="L60" s="126"/>
      <c r="M60" s="126"/>
      <c r="N60" s="129"/>
      <c r="O60" s="129">
        <v>30</v>
      </c>
      <c r="P60" s="7"/>
      <c r="Q60" s="138"/>
      <c r="R60" s="141"/>
      <c r="S60" s="141">
        <v>148.56447</v>
      </c>
      <c r="T60" s="10"/>
    </row>
    <row r="61" spans="1:20" ht="63.75" hidden="1" customHeight="1" x14ac:dyDescent="0.25">
      <c r="A61" s="176"/>
      <c r="B61" s="178"/>
      <c r="C61" s="173"/>
      <c r="D61" s="173"/>
      <c r="E61" s="173"/>
      <c r="F61" s="7" t="s">
        <v>16</v>
      </c>
      <c r="G61" s="46">
        <v>50</v>
      </c>
      <c r="H61" s="14" t="s">
        <v>70</v>
      </c>
      <c r="I61" s="127">
        <v>0</v>
      </c>
      <c r="J61" s="127">
        <v>0</v>
      </c>
      <c r="K61" s="127">
        <v>113</v>
      </c>
      <c r="L61" s="126"/>
      <c r="M61" s="126"/>
      <c r="N61" s="129"/>
      <c r="O61" s="129">
        <v>15</v>
      </c>
      <c r="P61" s="7"/>
      <c r="Q61" s="138"/>
      <c r="R61" s="141"/>
      <c r="S61" s="141">
        <v>587.07646</v>
      </c>
      <c r="T61" s="10"/>
    </row>
    <row r="62" spans="1:20" ht="63.75" hidden="1" customHeight="1" x14ac:dyDescent="0.25">
      <c r="A62" s="176"/>
      <c r="B62" s="178"/>
      <c r="C62" s="173"/>
      <c r="D62" s="173"/>
      <c r="E62" s="173"/>
      <c r="F62" s="7" t="s">
        <v>16</v>
      </c>
      <c r="G62" s="7">
        <v>51</v>
      </c>
      <c r="H62" s="14" t="s">
        <v>71</v>
      </c>
      <c r="I62" s="127">
        <v>0</v>
      </c>
      <c r="J62" s="127">
        <v>0</v>
      </c>
      <c r="K62" s="127">
        <v>143</v>
      </c>
      <c r="L62" s="126"/>
      <c r="M62" s="126"/>
      <c r="N62" s="129"/>
      <c r="O62" s="129">
        <v>15</v>
      </c>
      <c r="P62" s="7"/>
      <c r="Q62" s="138"/>
      <c r="R62" s="141"/>
      <c r="S62" s="141">
        <v>377.12995000000001</v>
      </c>
      <c r="T62" s="10"/>
    </row>
    <row r="63" spans="1:20" ht="51" hidden="1" customHeight="1" x14ac:dyDescent="0.25">
      <c r="A63" s="176"/>
      <c r="B63" s="178"/>
      <c r="C63" s="173"/>
      <c r="D63" s="173"/>
      <c r="E63" s="173"/>
      <c r="F63" s="7" t="s">
        <v>16</v>
      </c>
      <c r="G63" s="46">
        <v>52</v>
      </c>
      <c r="H63" s="14" t="s">
        <v>72</v>
      </c>
      <c r="I63" s="127">
        <v>0</v>
      </c>
      <c r="J63" s="127">
        <v>0</v>
      </c>
      <c r="K63" s="127">
        <v>86</v>
      </c>
      <c r="L63" s="126"/>
      <c r="M63" s="126"/>
      <c r="N63" s="129"/>
      <c r="O63" s="129">
        <v>15</v>
      </c>
      <c r="P63" s="7"/>
      <c r="Q63" s="138"/>
      <c r="R63" s="141"/>
      <c r="S63" s="141">
        <v>237.54883000000001</v>
      </c>
      <c r="T63" s="10"/>
    </row>
    <row r="64" spans="1:20" ht="51" hidden="1" customHeight="1" x14ac:dyDescent="0.25">
      <c r="A64" s="176"/>
      <c r="B64" s="178"/>
      <c r="C64" s="173"/>
      <c r="D64" s="173"/>
      <c r="E64" s="173"/>
      <c r="F64" s="7" t="s">
        <v>16</v>
      </c>
      <c r="G64" s="7">
        <v>53</v>
      </c>
      <c r="H64" s="14" t="s">
        <v>73</v>
      </c>
      <c r="I64" s="127">
        <v>0</v>
      </c>
      <c r="J64" s="127">
        <v>0</v>
      </c>
      <c r="K64" s="127">
        <v>226</v>
      </c>
      <c r="L64" s="126"/>
      <c r="M64" s="126"/>
      <c r="N64" s="129"/>
      <c r="O64" s="129">
        <v>3</v>
      </c>
      <c r="P64" s="7"/>
      <c r="Q64" s="138"/>
      <c r="R64" s="141"/>
      <c r="S64" s="141">
        <v>687.46392000000003</v>
      </c>
      <c r="T64" s="10"/>
    </row>
    <row r="65" spans="1:20" ht="63.75" hidden="1" customHeight="1" x14ac:dyDescent="0.25">
      <c r="A65" s="176"/>
      <c r="B65" s="178"/>
      <c r="C65" s="173"/>
      <c r="D65" s="173"/>
      <c r="E65" s="173"/>
      <c r="F65" s="7" t="s">
        <v>16</v>
      </c>
      <c r="G65" s="46">
        <v>54</v>
      </c>
      <c r="H65" s="14" t="s">
        <v>74</v>
      </c>
      <c r="I65" s="127">
        <v>0</v>
      </c>
      <c r="J65" s="127">
        <v>0</v>
      </c>
      <c r="K65" s="127">
        <v>70</v>
      </c>
      <c r="L65" s="126"/>
      <c r="M65" s="126"/>
      <c r="N65" s="129"/>
      <c r="O65" s="129">
        <v>15</v>
      </c>
      <c r="P65" s="7"/>
      <c r="Q65" s="138"/>
      <c r="R65" s="141"/>
      <c r="S65" s="141">
        <v>192.91275999999999</v>
      </c>
      <c r="T65" s="10"/>
    </row>
    <row r="66" spans="1:20" ht="102" hidden="1" customHeight="1" x14ac:dyDescent="0.25">
      <c r="A66" s="176"/>
      <c r="B66" s="178"/>
      <c r="C66" s="173"/>
      <c r="D66" s="173"/>
      <c r="E66" s="173"/>
      <c r="F66" s="7" t="s">
        <v>16</v>
      </c>
      <c r="G66" s="7">
        <v>55</v>
      </c>
      <c r="H66" s="14" t="s">
        <v>75</v>
      </c>
      <c r="I66" s="127">
        <v>0</v>
      </c>
      <c r="J66" s="127">
        <v>0</v>
      </c>
      <c r="K66" s="127">
        <v>260</v>
      </c>
      <c r="L66" s="126"/>
      <c r="M66" s="126"/>
      <c r="N66" s="129"/>
      <c r="O66" s="129">
        <v>45</v>
      </c>
      <c r="P66" s="7"/>
      <c r="Q66" s="138"/>
      <c r="R66" s="141"/>
      <c r="S66" s="141">
        <v>379.69272000000001</v>
      </c>
      <c r="T66" s="10"/>
    </row>
    <row r="67" spans="1:20" ht="51" hidden="1" customHeight="1" x14ac:dyDescent="0.25">
      <c r="A67" s="176"/>
      <c r="B67" s="178"/>
      <c r="C67" s="173"/>
      <c r="D67" s="173"/>
      <c r="E67" s="173"/>
      <c r="F67" s="7" t="s">
        <v>16</v>
      </c>
      <c r="G67" s="46">
        <v>56</v>
      </c>
      <c r="H67" s="14" t="s">
        <v>76</v>
      </c>
      <c r="I67" s="127">
        <v>0</v>
      </c>
      <c r="J67" s="127">
        <v>0</v>
      </c>
      <c r="K67" s="127">
        <v>115</v>
      </c>
      <c r="L67" s="126"/>
      <c r="M67" s="126"/>
      <c r="N67" s="129"/>
      <c r="O67" s="129">
        <v>15</v>
      </c>
      <c r="P67" s="7"/>
      <c r="Q67" s="138"/>
      <c r="R67" s="141"/>
      <c r="S67" s="141">
        <v>207.68697</v>
      </c>
      <c r="T67" s="10"/>
    </row>
    <row r="68" spans="1:20" ht="63.75" hidden="1" customHeight="1" x14ac:dyDescent="0.25">
      <c r="A68" s="176"/>
      <c r="B68" s="178"/>
      <c r="C68" s="173"/>
      <c r="D68" s="173"/>
      <c r="E68" s="173"/>
      <c r="F68" s="7" t="s">
        <v>16</v>
      </c>
      <c r="G68" s="7">
        <v>57</v>
      </c>
      <c r="H68" s="14" t="s">
        <v>77</v>
      </c>
      <c r="I68" s="127">
        <v>0</v>
      </c>
      <c r="J68" s="127">
        <v>0</v>
      </c>
      <c r="K68" s="127">
        <v>117</v>
      </c>
      <c r="L68" s="126"/>
      <c r="M68" s="126"/>
      <c r="N68" s="129"/>
      <c r="O68" s="129">
        <v>3</v>
      </c>
      <c r="P68" s="7"/>
      <c r="Q68" s="138"/>
      <c r="R68" s="141"/>
      <c r="S68" s="141">
        <v>195.68503000000001</v>
      </c>
      <c r="T68" s="10"/>
    </row>
    <row r="69" spans="1:20" ht="51" hidden="1" customHeight="1" x14ac:dyDescent="0.25">
      <c r="A69" s="176"/>
      <c r="B69" s="178"/>
      <c r="C69" s="173"/>
      <c r="D69" s="173"/>
      <c r="E69" s="173"/>
      <c r="F69" s="7" t="s">
        <v>16</v>
      </c>
      <c r="G69" s="46">
        <v>58</v>
      </c>
      <c r="H69" s="14" t="s">
        <v>78</v>
      </c>
      <c r="I69" s="127">
        <v>0</v>
      </c>
      <c r="J69" s="127">
        <v>0</v>
      </c>
      <c r="K69" s="127">
        <v>38</v>
      </c>
      <c r="L69" s="126"/>
      <c r="M69" s="126"/>
      <c r="N69" s="129"/>
      <c r="O69" s="129">
        <v>15</v>
      </c>
      <c r="P69" s="7"/>
      <c r="Q69" s="138"/>
      <c r="R69" s="141"/>
      <c r="S69" s="141">
        <v>111.66534</v>
      </c>
      <c r="T69" s="10"/>
    </row>
    <row r="70" spans="1:20" ht="63.75" hidden="1" customHeight="1" x14ac:dyDescent="0.25">
      <c r="A70" s="176"/>
      <c r="B70" s="178"/>
      <c r="C70" s="173"/>
      <c r="D70" s="173"/>
      <c r="E70" s="173"/>
      <c r="F70" s="7" t="s">
        <v>16</v>
      </c>
      <c r="G70" s="7">
        <v>59</v>
      </c>
      <c r="H70" s="14" t="s">
        <v>79</v>
      </c>
      <c r="I70" s="127">
        <v>0</v>
      </c>
      <c r="J70" s="127">
        <v>0</v>
      </c>
      <c r="K70" s="127">
        <v>58</v>
      </c>
      <c r="L70" s="126"/>
      <c r="M70" s="126"/>
      <c r="N70" s="129"/>
      <c r="O70" s="129">
        <v>15</v>
      </c>
      <c r="P70" s="7"/>
      <c r="Q70" s="138"/>
      <c r="R70" s="141"/>
      <c r="S70" s="141">
        <v>197.83085</v>
      </c>
      <c r="T70" s="10"/>
    </row>
    <row r="71" spans="1:20" ht="76.5" hidden="1" customHeight="1" x14ac:dyDescent="0.25">
      <c r="A71" s="176"/>
      <c r="B71" s="178"/>
      <c r="C71" s="173"/>
      <c r="D71" s="173"/>
      <c r="E71" s="173"/>
      <c r="F71" s="7" t="s">
        <v>16</v>
      </c>
      <c r="G71" s="46">
        <v>60</v>
      </c>
      <c r="H71" s="14" t="s">
        <v>80</v>
      </c>
      <c r="I71" s="127">
        <v>0</v>
      </c>
      <c r="J71" s="127">
        <v>0</v>
      </c>
      <c r="K71" s="127">
        <v>60</v>
      </c>
      <c r="L71" s="126"/>
      <c r="M71" s="126"/>
      <c r="N71" s="129"/>
      <c r="O71" s="129">
        <v>15</v>
      </c>
      <c r="P71" s="7"/>
      <c r="Q71" s="138"/>
      <c r="R71" s="141"/>
      <c r="S71" s="141">
        <v>229.82709</v>
      </c>
      <c r="T71" s="10"/>
    </row>
    <row r="72" spans="1:20" ht="76.5" hidden="1" customHeight="1" x14ac:dyDescent="0.25">
      <c r="A72" s="176"/>
      <c r="B72" s="178"/>
      <c r="C72" s="173"/>
      <c r="D72" s="173"/>
      <c r="E72" s="173"/>
      <c r="F72" s="7" t="s">
        <v>16</v>
      </c>
      <c r="G72" s="7">
        <v>61</v>
      </c>
      <c r="H72" s="14" t="s">
        <v>81</v>
      </c>
      <c r="I72" s="127">
        <v>0</v>
      </c>
      <c r="J72" s="127">
        <v>0</v>
      </c>
      <c r="K72" s="127">
        <v>88</v>
      </c>
      <c r="L72" s="126"/>
      <c r="M72" s="126"/>
      <c r="N72" s="129"/>
      <c r="O72" s="129">
        <v>15</v>
      </c>
      <c r="P72" s="7"/>
      <c r="Q72" s="138"/>
      <c r="R72" s="141"/>
      <c r="S72" s="141">
        <v>214.46619000000001</v>
      </c>
      <c r="T72" s="10"/>
    </row>
    <row r="73" spans="1:20" ht="76.5" hidden="1" customHeight="1" x14ac:dyDescent="0.25">
      <c r="A73" s="176"/>
      <c r="B73" s="178"/>
      <c r="C73" s="173"/>
      <c r="D73" s="173"/>
      <c r="E73" s="173"/>
      <c r="F73" s="7" t="s">
        <v>49</v>
      </c>
      <c r="G73" s="46">
        <v>62</v>
      </c>
      <c r="H73" s="14" t="s">
        <v>82</v>
      </c>
      <c r="I73" s="127">
        <v>0</v>
      </c>
      <c r="J73" s="127">
        <v>0</v>
      </c>
      <c r="K73" s="127">
        <v>70</v>
      </c>
      <c r="L73" s="126"/>
      <c r="M73" s="126"/>
      <c r="N73" s="129"/>
      <c r="O73" s="129">
        <v>30</v>
      </c>
      <c r="P73" s="7"/>
      <c r="Q73" s="138"/>
      <c r="R73" s="141"/>
      <c r="S73" s="141">
        <v>126.80803</v>
      </c>
      <c r="T73" s="10"/>
    </row>
    <row r="74" spans="1:20" ht="15.75" hidden="1" customHeight="1" thickBot="1" x14ac:dyDescent="0.3">
      <c r="A74" s="176"/>
      <c r="B74" s="178"/>
      <c r="C74" s="173"/>
      <c r="D74" s="173"/>
      <c r="E74" s="173"/>
      <c r="F74" s="7"/>
      <c r="G74" s="7"/>
      <c r="H74" s="13"/>
      <c r="I74" s="127">
        <v>0</v>
      </c>
      <c r="J74" s="127">
        <v>0</v>
      </c>
      <c r="K74" s="127">
        <v>0</v>
      </c>
      <c r="L74" s="126"/>
      <c r="M74" s="126"/>
      <c r="N74" s="129"/>
      <c r="O74" s="129"/>
      <c r="P74" s="7"/>
      <c r="Q74" s="138"/>
      <c r="R74" s="141"/>
      <c r="S74" s="141"/>
      <c r="T74" s="10"/>
    </row>
    <row r="75" spans="1:20" ht="15.75" hidden="1" customHeight="1" thickBot="1" x14ac:dyDescent="0.3">
      <c r="A75" s="176"/>
      <c r="B75" s="178"/>
      <c r="C75" s="173"/>
      <c r="D75" s="173"/>
      <c r="E75" s="173"/>
      <c r="F75" s="7"/>
      <c r="G75" s="7"/>
      <c r="H75" s="13"/>
      <c r="I75" s="127">
        <v>0</v>
      </c>
      <c r="J75" s="127">
        <v>0</v>
      </c>
      <c r="K75" s="127">
        <v>0</v>
      </c>
      <c r="L75" s="126"/>
      <c r="M75" s="126"/>
      <c r="N75" s="129"/>
      <c r="O75" s="129"/>
      <c r="P75" s="7"/>
      <c r="Q75" s="138"/>
      <c r="R75" s="141"/>
      <c r="S75" s="141"/>
      <c r="T75" s="10"/>
    </row>
    <row r="76" spans="1:20" ht="23.25" customHeight="1" x14ac:dyDescent="0.25">
      <c r="A76" s="176"/>
      <c r="B76" s="178"/>
      <c r="C76" s="173"/>
      <c r="D76" s="173"/>
      <c r="E76" s="173" t="s">
        <v>83</v>
      </c>
      <c r="F76" s="46"/>
      <c r="G76" s="46"/>
      <c r="H76" s="7"/>
      <c r="I76" s="126">
        <f>SUM(I77:I96)</f>
        <v>941</v>
      </c>
      <c r="J76" s="126">
        <f>SUM(J81:J88)</f>
        <v>1325</v>
      </c>
      <c r="K76" s="126">
        <f>SUM(K89:K94)</f>
        <v>1702</v>
      </c>
      <c r="L76" s="126"/>
      <c r="M76" s="126">
        <f>SUM(M77:M96)</f>
        <v>135</v>
      </c>
      <c r="N76" s="126">
        <f>SUM(N81:N88)</f>
        <v>285</v>
      </c>
      <c r="O76" s="126">
        <f>SUM(O89:O94)</f>
        <v>247</v>
      </c>
      <c r="P76" s="7"/>
      <c r="Q76" s="125">
        <f>SUM(Q77:Q96)</f>
        <v>2057.4423200000001</v>
      </c>
      <c r="R76" s="125">
        <f>SUM(R81:R88)</f>
        <v>2789.4422600000003</v>
      </c>
      <c r="S76" s="125">
        <f>SUM(S89:S94)</f>
        <v>2951.7038599999996</v>
      </c>
      <c r="T76" s="7"/>
    </row>
    <row r="77" spans="1:20" ht="75" hidden="1" customHeight="1" x14ac:dyDescent="0.25">
      <c r="A77" s="176"/>
      <c r="B77" s="178"/>
      <c r="C77" s="173"/>
      <c r="D77" s="173"/>
      <c r="E77" s="173"/>
      <c r="F77" s="46" t="s">
        <v>16</v>
      </c>
      <c r="G77" s="46">
        <v>63</v>
      </c>
      <c r="H77" s="11" t="s">
        <v>84</v>
      </c>
      <c r="I77" s="127">
        <v>182</v>
      </c>
      <c r="J77" s="127">
        <v>0</v>
      </c>
      <c r="K77" s="127">
        <v>0</v>
      </c>
      <c r="L77" s="126"/>
      <c r="M77" s="126">
        <v>15</v>
      </c>
      <c r="N77" s="126"/>
      <c r="O77" s="126"/>
      <c r="P77" s="7"/>
      <c r="Q77" s="137">
        <v>342.40222999999997</v>
      </c>
      <c r="R77" s="137"/>
      <c r="S77" s="137"/>
      <c r="T77" s="10"/>
    </row>
    <row r="78" spans="1:20" ht="75" hidden="1" customHeight="1" x14ac:dyDescent="0.25">
      <c r="A78" s="176"/>
      <c r="B78" s="178"/>
      <c r="C78" s="173"/>
      <c r="D78" s="173"/>
      <c r="E78" s="173"/>
      <c r="F78" s="46" t="s">
        <v>16</v>
      </c>
      <c r="G78" s="46">
        <v>64</v>
      </c>
      <c r="H78" s="11" t="s">
        <v>85</v>
      </c>
      <c r="I78" s="127">
        <v>49</v>
      </c>
      <c r="J78" s="127">
        <v>0</v>
      </c>
      <c r="K78" s="127">
        <v>0</v>
      </c>
      <c r="L78" s="126"/>
      <c r="M78" s="128">
        <v>15</v>
      </c>
      <c r="N78" s="128"/>
      <c r="O78" s="128"/>
      <c r="P78" s="7"/>
      <c r="Q78" s="137">
        <v>138.67667</v>
      </c>
      <c r="R78" s="137"/>
      <c r="S78" s="137"/>
      <c r="T78" s="10"/>
    </row>
    <row r="79" spans="1:20" ht="120" hidden="1" customHeight="1" x14ac:dyDescent="0.25">
      <c r="A79" s="176"/>
      <c r="B79" s="178"/>
      <c r="C79" s="173"/>
      <c r="D79" s="173"/>
      <c r="E79" s="173"/>
      <c r="F79" s="46" t="s">
        <v>16</v>
      </c>
      <c r="G79" s="46">
        <v>65</v>
      </c>
      <c r="H79" s="11" t="s">
        <v>86</v>
      </c>
      <c r="I79" s="127">
        <v>286</v>
      </c>
      <c r="J79" s="127">
        <v>0</v>
      </c>
      <c r="K79" s="127">
        <v>0</v>
      </c>
      <c r="L79" s="126"/>
      <c r="M79" s="128">
        <v>30</v>
      </c>
      <c r="N79" s="128"/>
      <c r="O79" s="128"/>
      <c r="P79" s="7"/>
      <c r="Q79" s="137">
        <v>163.73553999999999</v>
      </c>
      <c r="R79" s="137"/>
      <c r="S79" s="137"/>
      <c r="T79" s="10"/>
    </row>
    <row r="80" spans="1:20" ht="105" hidden="1" customHeight="1" x14ac:dyDescent="0.25">
      <c r="A80" s="176"/>
      <c r="B80" s="178"/>
      <c r="C80" s="173"/>
      <c r="D80" s="173"/>
      <c r="E80" s="173"/>
      <c r="F80" s="46" t="s">
        <v>16</v>
      </c>
      <c r="G80" s="46">
        <v>66</v>
      </c>
      <c r="H80" s="11" t="s">
        <v>87</v>
      </c>
      <c r="I80" s="127">
        <v>424</v>
      </c>
      <c r="J80" s="127">
        <v>0</v>
      </c>
      <c r="K80" s="127">
        <v>0</v>
      </c>
      <c r="L80" s="126"/>
      <c r="M80" s="128">
        <v>75</v>
      </c>
      <c r="N80" s="128"/>
      <c r="O80" s="128"/>
      <c r="P80" s="7"/>
      <c r="Q80" s="137">
        <v>1412.62788</v>
      </c>
      <c r="R80" s="137"/>
      <c r="S80" s="137"/>
      <c r="T80" s="10"/>
    </row>
    <row r="81" spans="1:20" ht="45" hidden="1" customHeight="1" x14ac:dyDescent="0.25">
      <c r="A81" s="176"/>
      <c r="B81" s="178"/>
      <c r="C81" s="173"/>
      <c r="D81" s="173"/>
      <c r="E81" s="173"/>
      <c r="F81" s="46" t="s">
        <v>16</v>
      </c>
      <c r="G81" s="46">
        <v>67</v>
      </c>
      <c r="H81" s="116" t="s">
        <v>88</v>
      </c>
      <c r="I81" s="127">
        <v>0</v>
      </c>
      <c r="J81" s="127">
        <v>157</v>
      </c>
      <c r="K81" s="127">
        <v>0</v>
      </c>
      <c r="L81" s="126"/>
      <c r="M81" s="126"/>
      <c r="N81" s="129">
        <v>45</v>
      </c>
      <c r="O81" s="129"/>
      <c r="P81" s="7"/>
      <c r="Q81" s="125"/>
      <c r="R81" s="141">
        <v>183.83591999999999</v>
      </c>
      <c r="S81" s="141"/>
      <c r="T81" s="7"/>
    </row>
    <row r="82" spans="1:20" ht="120" hidden="1" customHeight="1" x14ac:dyDescent="0.25">
      <c r="A82" s="176"/>
      <c r="B82" s="178"/>
      <c r="C82" s="173"/>
      <c r="D82" s="173"/>
      <c r="E82" s="173"/>
      <c r="F82" s="46" t="s">
        <v>16</v>
      </c>
      <c r="G82" s="46">
        <v>68</v>
      </c>
      <c r="H82" s="119" t="s">
        <v>89</v>
      </c>
      <c r="I82" s="127">
        <v>0</v>
      </c>
      <c r="J82" s="127">
        <v>339</v>
      </c>
      <c r="K82" s="127">
        <v>0</v>
      </c>
      <c r="L82" s="126"/>
      <c r="M82" s="126"/>
      <c r="N82" s="129">
        <v>75</v>
      </c>
      <c r="O82" s="129"/>
      <c r="P82" s="7"/>
      <c r="Q82" s="125"/>
      <c r="R82" s="141">
        <v>860.70893000000001</v>
      </c>
      <c r="S82" s="141"/>
      <c r="T82" s="7"/>
    </row>
    <row r="83" spans="1:20" ht="75" hidden="1" customHeight="1" x14ac:dyDescent="0.25">
      <c r="A83" s="176"/>
      <c r="B83" s="178"/>
      <c r="C83" s="173"/>
      <c r="D83" s="173"/>
      <c r="E83" s="173"/>
      <c r="F83" s="46" t="s">
        <v>16</v>
      </c>
      <c r="G83" s="46">
        <v>69</v>
      </c>
      <c r="H83" s="116" t="s">
        <v>90</v>
      </c>
      <c r="I83" s="127">
        <v>0</v>
      </c>
      <c r="J83" s="127">
        <v>78</v>
      </c>
      <c r="K83" s="127">
        <v>0</v>
      </c>
      <c r="L83" s="126"/>
      <c r="M83" s="126"/>
      <c r="N83" s="129">
        <v>15</v>
      </c>
      <c r="O83" s="129"/>
      <c r="P83" s="7"/>
      <c r="Q83" s="125"/>
      <c r="R83" s="141">
        <v>128.83296999999999</v>
      </c>
      <c r="S83" s="141"/>
      <c r="T83" s="7"/>
    </row>
    <row r="84" spans="1:20" ht="90" hidden="1" customHeight="1" x14ac:dyDescent="0.25">
      <c r="A84" s="176"/>
      <c r="B84" s="178"/>
      <c r="C84" s="173"/>
      <c r="D84" s="173"/>
      <c r="E84" s="173"/>
      <c r="F84" s="46" t="s">
        <v>16</v>
      </c>
      <c r="G84" s="46">
        <v>70</v>
      </c>
      <c r="H84" s="116" t="s">
        <v>91</v>
      </c>
      <c r="I84" s="127">
        <v>0</v>
      </c>
      <c r="J84" s="127">
        <v>90</v>
      </c>
      <c r="K84" s="127">
        <v>0</v>
      </c>
      <c r="L84" s="126"/>
      <c r="M84" s="126"/>
      <c r="N84" s="129">
        <v>15</v>
      </c>
      <c r="O84" s="129"/>
      <c r="P84" s="7"/>
      <c r="Q84" s="125"/>
      <c r="R84" s="141">
        <v>185.72069999999999</v>
      </c>
      <c r="S84" s="141"/>
      <c r="T84" s="7"/>
    </row>
    <row r="85" spans="1:20" ht="90" hidden="1" customHeight="1" x14ac:dyDescent="0.25">
      <c r="A85" s="176"/>
      <c r="B85" s="178"/>
      <c r="C85" s="173"/>
      <c r="D85" s="173"/>
      <c r="E85" s="173"/>
      <c r="F85" s="46" t="s">
        <v>16</v>
      </c>
      <c r="G85" s="46">
        <v>71</v>
      </c>
      <c r="H85" s="116" t="s">
        <v>92</v>
      </c>
      <c r="I85" s="127">
        <v>0</v>
      </c>
      <c r="J85" s="127">
        <v>153</v>
      </c>
      <c r="K85" s="127">
        <v>0</v>
      </c>
      <c r="L85" s="126"/>
      <c r="M85" s="126"/>
      <c r="N85" s="129">
        <v>30</v>
      </c>
      <c r="O85" s="129"/>
      <c r="P85" s="7"/>
      <c r="Q85" s="125"/>
      <c r="R85" s="140">
        <v>230.90877</v>
      </c>
      <c r="S85" s="140"/>
      <c r="T85" s="7"/>
    </row>
    <row r="86" spans="1:20" ht="105" hidden="1" customHeight="1" x14ac:dyDescent="0.25">
      <c r="A86" s="176"/>
      <c r="B86" s="178"/>
      <c r="C86" s="173"/>
      <c r="D86" s="173"/>
      <c r="E86" s="173"/>
      <c r="F86" s="46" t="s">
        <v>16</v>
      </c>
      <c r="G86" s="46">
        <v>72</v>
      </c>
      <c r="H86" s="119" t="s">
        <v>93</v>
      </c>
      <c r="I86" s="127">
        <v>0</v>
      </c>
      <c r="J86" s="127">
        <v>191</v>
      </c>
      <c r="K86" s="127">
        <v>0</v>
      </c>
      <c r="L86" s="126"/>
      <c r="M86" s="126"/>
      <c r="N86" s="129">
        <v>45</v>
      </c>
      <c r="O86" s="129"/>
      <c r="P86" s="7"/>
      <c r="Q86" s="125"/>
      <c r="R86" s="141">
        <v>402.31959999999998</v>
      </c>
      <c r="S86" s="141"/>
      <c r="T86" s="7"/>
    </row>
    <row r="87" spans="1:20" ht="90" hidden="1" customHeight="1" x14ac:dyDescent="0.25">
      <c r="A87" s="176"/>
      <c r="B87" s="178"/>
      <c r="C87" s="173"/>
      <c r="D87" s="173"/>
      <c r="E87" s="173"/>
      <c r="F87" s="46" t="s">
        <v>16</v>
      </c>
      <c r="G87" s="46">
        <v>73</v>
      </c>
      <c r="H87" s="119" t="s">
        <v>94</v>
      </c>
      <c r="I87" s="127">
        <v>0</v>
      </c>
      <c r="J87" s="127">
        <v>225</v>
      </c>
      <c r="K87" s="127">
        <v>0</v>
      </c>
      <c r="L87" s="126"/>
      <c r="M87" s="126"/>
      <c r="N87" s="129">
        <v>45</v>
      </c>
      <c r="O87" s="129"/>
      <c r="P87" s="7"/>
      <c r="Q87" s="125"/>
      <c r="R87" s="141">
        <v>249.04569000000001</v>
      </c>
      <c r="S87" s="141"/>
      <c r="T87" s="7"/>
    </row>
    <row r="88" spans="1:20" ht="75" hidden="1" customHeight="1" x14ac:dyDescent="0.25">
      <c r="A88" s="176"/>
      <c r="B88" s="178"/>
      <c r="C88" s="173"/>
      <c r="D88" s="173"/>
      <c r="E88" s="173"/>
      <c r="F88" s="46" t="s">
        <v>16</v>
      </c>
      <c r="G88" s="46">
        <v>74</v>
      </c>
      <c r="H88" s="119" t="s">
        <v>95</v>
      </c>
      <c r="I88" s="127">
        <v>0</v>
      </c>
      <c r="J88" s="127">
        <v>92</v>
      </c>
      <c r="K88" s="127">
        <v>0</v>
      </c>
      <c r="L88" s="126"/>
      <c r="M88" s="126"/>
      <c r="N88" s="129">
        <v>15</v>
      </c>
      <c r="O88" s="129"/>
      <c r="P88" s="7"/>
      <c r="Q88" s="125"/>
      <c r="R88" s="140">
        <v>548.06967999999995</v>
      </c>
      <c r="S88" s="140"/>
      <c r="T88" s="7"/>
    </row>
    <row r="89" spans="1:20" ht="25.5" hidden="1" customHeight="1" x14ac:dyDescent="0.25">
      <c r="A89" s="176"/>
      <c r="B89" s="178"/>
      <c r="C89" s="173"/>
      <c r="D89" s="173"/>
      <c r="E89" s="173"/>
      <c r="F89" s="7" t="s">
        <v>16</v>
      </c>
      <c r="G89" s="46">
        <v>75</v>
      </c>
      <c r="H89" s="18" t="s">
        <v>96</v>
      </c>
      <c r="I89" s="127">
        <v>0</v>
      </c>
      <c r="J89" s="127">
        <v>0</v>
      </c>
      <c r="K89" s="127">
        <v>136</v>
      </c>
      <c r="L89" s="126"/>
      <c r="M89" s="126"/>
      <c r="N89" s="129"/>
      <c r="O89" s="129">
        <v>10</v>
      </c>
      <c r="P89" s="7"/>
      <c r="Q89" s="125"/>
      <c r="R89" s="140"/>
      <c r="S89" s="140">
        <v>412.87979000000001</v>
      </c>
      <c r="T89" s="7"/>
    </row>
    <row r="90" spans="1:20" ht="101.25" hidden="1" customHeight="1" x14ac:dyDescent="0.25">
      <c r="A90" s="176"/>
      <c r="B90" s="178"/>
      <c r="C90" s="173"/>
      <c r="D90" s="173"/>
      <c r="E90" s="173"/>
      <c r="F90" s="7" t="s">
        <v>16</v>
      </c>
      <c r="G90" s="46">
        <v>76</v>
      </c>
      <c r="H90" s="23" t="s">
        <v>97</v>
      </c>
      <c r="I90" s="127">
        <v>0</v>
      </c>
      <c r="J90" s="127">
        <v>0</v>
      </c>
      <c r="K90" s="127">
        <v>322</v>
      </c>
      <c r="L90" s="126"/>
      <c r="M90" s="126"/>
      <c r="N90" s="129"/>
      <c r="O90" s="129">
        <v>90</v>
      </c>
      <c r="P90" s="7"/>
      <c r="Q90" s="125"/>
      <c r="R90" s="140"/>
      <c r="S90" s="140">
        <v>400.53293000000002</v>
      </c>
      <c r="T90" s="7"/>
    </row>
    <row r="91" spans="1:20" ht="72.75" hidden="1" customHeight="1" x14ac:dyDescent="0.25">
      <c r="A91" s="176"/>
      <c r="B91" s="178"/>
      <c r="C91" s="173"/>
      <c r="D91" s="173"/>
      <c r="E91" s="173"/>
      <c r="F91" s="7" t="s">
        <v>16</v>
      </c>
      <c r="G91" s="46">
        <v>77</v>
      </c>
      <c r="H91" s="18" t="s">
        <v>98</v>
      </c>
      <c r="I91" s="127">
        <v>0</v>
      </c>
      <c r="J91" s="127">
        <v>0</v>
      </c>
      <c r="K91" s="127">
        <v>811</v>
      </c>
      <c r="L91" s="126"/>
      <c r="M91" s="126"/>
      <c r="N91" s="129"/>
      <c r="O91" s="129">
        <v>87</v>
      </c>
      <c r="P91" s="7"/>
      <c r="Q91" s="125"/>
      <c r="R91" s="140"/>
      <c r="S91" s="140">
        <v>1181.8063199999999</v>
      </c>
      <c r="T91" s="7"/>
    </row>
    <row r="92" spans="1:20" ht="105" hidden="1" customHeight="1" x14ac:dyDescent="0.25">
      <c r="A92" s="176"/>
      <c r="B92" s="178"/>
      <c r="C92" s="173"/>
      <c r="D92" s="173"/>
      <c r="E92" s="173"/>
      <c r="F92" s="7" t="s">
        <v>16</v>
      </c>
      <c r="G92" s="46">
        <v>78</v>
      </c>
      <c r="H92" s="18" t="s">
        <v>99</v>
      </c>
      <c r="I92" s="127">
        <v>0</v>
      </c>
      <c r="J92" s="127">
        <v>0</v>
      </c>
      <c r="K92" s="127">
        <v>63</v>
      </c>
      <c r="L92" s="126"/>
      <c r="M92" s="126"/>
      <c r="N92" s="129"/>
      <c r="O92" s="129">
        <v>30</v>
      </c>
      <c r="P92" s="7"/>
      <c r="Q92" s="125"/>
      <c r="R92" s="140"/>
      <c r="S92" s="140">
        <v>531.80511999999999</v>
      </c>
      <c r="T92" s="7"/>
    </row>
    <row r="93" spans="1:20" ht="51" hidden="1" customHeight="1" x14ac:dyDescent="0.25">
      <c r="A93" s="176"/>
      <c r="B93" s="178"/>
      <c r="C93" s="173"/>
      <c r="D93" s="173"/>
      <c r="E93" s="173"/>
      <c r="F93" s="7" t="s">
        <v>16</v>
      </c>
      <c r="G93" s="46">
        <v>79</v>
      </c>
      <c r="H93" s="18" t="s">
        <v>100</v>
      </c>
      <c r="I93" s="127">
        <v>0</v>
      </c>
      <c r="J93" s="127">
        <v>0</v>
      </c>
      <c r="K93" s="127">
        <v>274</v>
      </c>
      <c r="L93" s="126"/>
      <c r="M93" s="126"/>
      <c r="N93" s="129"/>
      <c r="O93" s="129">
        <v>15</v>
      </c>
      <c r="P93" s="7"/>
      <c r="Q93" s="125"/>
      <c r="R93" s="140"/>
      <c r="S93" s="140">
        <v>259.43385000000001</v>
      </c>
      <c r="T93" s="7"/>
    </row>
    <row r="94" spans="1:20" ht="51" hidden="1" customHeight="1" x14ac:dyDescent="0.25">
      <c r="A94" s="176"/>
      <c r="B94" s="178"/>
      <c r="C94" s="173"/>
      <c r="D94" s="173"/>
      <c r="E94" s="173"/>
      <c r="F94" s="7" t="s">
        <v>16</v>
      </c>
      <c r="G94" s="46">
        <v>80</v>
      </c>
      <c r="H94" s="18" t="s">
        <v>101</v>
      </c>
      <c r="I94" s="127">
        <v>0</v>
      </c>
      <c r="J94" s="127">
        <v>0</v>
      </c>
      <c r="K94" s="127">
        <v>96</v>
      </c>
      <c r="L94" s="126"/>
      <c r="M94" s="126"/>
      <c r="N94" s="129"/>
      <c r="O94" s="129">
        <v>15</v>
      </c>
      <c r="P94" s="7"/>
      <c r="Q94" s="125"/>
      <c r="R94" s="140"/>
      <c r="S94" s="140">
        <v>165.24584999999999</v>
      </c>
      <c r="T94" s="7"/>
    </row>
    <row r="95" spans="1:20" ht="23.25" customHeight="1" x14ac:dyDescent="0.25">
      <c r="A95" s="176"/>
      <c r="B95" s="178"/>
      <c r="C95" s="173"/>
      <c r="D95" s="173"/>
      <c r="E95" s="173" t="s">
        <v>102</v>
      </c>
      <c r="F95" s="7"/>
      <c r="G95" s="7"/>
      <c r="H95" s="7"/>
      <c r="I95" s="126"/>
      <c r="J95" s="126">
        <f>J96</f>
        <v>72</v>
      </c>
      <c r="K95" s="126"/>
      <c r="L95" s="126"/>
      <c r="M95" s="126"/>
      <c r="N95" s="126">
        <f>N96</f>
        <v>90</v>
      </c>
      <c r="O95" s="126"/>
      <c r="P95" s="7"/>
      <c r="Q95" s="125"/>
      <c r="R95" s="125">
        <f>R96</f>
        <v>267.01918000000001</v>
      </c>
      <c r="S95" s="125"/>
      <c r="T95" s="7"/>
    </row>
    <row r="96" spans="1:20" ht="129" hidden="1" customHeight="1" x14ac:dyDescent="0.25">
      <c r="A96" s="176"/>
      <c r="B96" s="178"/>
      <c r="C96" s="173"/>
      <c r="D96" s="173"/>
      <c r="E96" s="173"/>
      <c r="F96" s="46" t="s">
        <v>49</v>
      </c>
      <c r="G96" s="46">
        <v>81</v>
      </c>
      <c r="H96" s="12" t="s">
        <v>103</v>
      </c>
      <c r="I96" s="127">
        <v>0</v>
      </c>
      <c r="J96" s="127">
        <f>('[7]Приложение 5,8'!P103)*1000</f>
        <v>72</v>
      </c>
      <c r="K96" s="127">
        <v>0</v>
      </c>
      <c r="L96" s="126"/>
      <c r="M96" s="127"/>
      <c r="N96" s="129">
        <v>90</v>
      </c>
      <c r="O96" s="129"/>
      <c r="P96" s="7"/>
      <c r="Q96" s="138"/>
      <c r="R96" s="141">
        <f>'[7]Приложение 5,8'!Z103</f>
        <v>267.01918000000001</v>
      </c>
      <c r="S96" s="141"/>
      <c r="T96" s="10"/>
    </row>
    <row r="97" spans="1:20" ht="15.75" hidden="1" customHeight="1" thickBot="1" x14ac:dyDescent="0.3">
      <c r="A97" s="176"/>
      <c r="B97" s="178"/>
      <c r="C97" s="173"/>
      <c r="D97" s="173" t="s">
        <v>107</v>
      </c>
      <c r="E97" s="173" t="s">
        <v>14</v>
      </c>
      <c r="F97" s="7"/>
      <c r="G97" s="7"/>
      <c r="H97" s="7" t="s">
        <v>14</v>
      </c>
      <c r="I97" s="127">
        <v>0</v>
      </c>
      <c r="J97" s="127">
        <v>0</v>
      </c>
      <c r="K97" s="127">
        <v>0</v>
      </c>
      <c r="L97" s="126"/>
      <c r="M97" s="126"/>
      <c r="N97" s="126"/>
      <c r="O97" s="126"/>
      <c r="P97" s="7"/>
      <c r="Q97" s="125"/>
      <c r="R97" s="125"/>
      <c r="S97" s="125"/>
      <c r="T97" s="7"/>
    </row>
    <row r="98" spans="1:20" ht="90.75" hidden="1" customHeight="1" thickBot="1" x14ac:dyDescent="0.3">
      <c r="A98" s="176"/>
      <c r="B98" s="178"/>
      <c r="C98" s="173"/>
      <c r="D98" s="173"/>
      <c r="E98" s="173"/>
      <c r="F98" s="46"/>
      <c r="G98" s="46"/>
      <c r="H98" s="7"/>
      <c r="I98" s="127">
        <v>0</v>
      </c>
      <c r="J98" s="127">
        <v>0</v>
      </c>
      <c r="K98" s="127">
        <v>0</v>
      </c>
      <c r="L98" s="126"/>
      <c r="M98" s="130"/>
      <c r="N98" s="130"/>
      <c r="O98" s="130"/>
      <c r="P98" s="7"/>
      <c r="Q98" s="138"/>
      <c r="R98" s="138"/>
      <c r="S98" s="138"/>
      <c r="T98" s="10"/>
    </row>
    <row r="99" spans="1:20" ht="75.75" hidden="1" customHeight="1" thickBot="1" x14ac:dyDescent="0.3">
      <c r="A99" s="176"/>
      <c r="B99" s="178"/>
      <c r="C99" s="173"/>
      <c r="D99" s="173"/>
      <c r="E99" s="173"/>
      <c r="F99" s="46"/>
      <c r="G99" s="46"/>
      <c r="H99" s="7"/>
      <c r="I99" s="127">
        <v>0</v>
      </c>
      <c r="J99" s="127">
        <v>0</v>
      </c>
      <c r="K99" s="127">
        <v>0</v>
      </c>
      <c r="L99" s="126"/>
      <c r="M99" s="130"/>
      <c r="N99" s="130"/>
      <c r="O99" s="130"/>
      <c r="P99" s="7"/>
      <c r="Q99" s="138"/>
      <c r="R99" s="138"/>
      <c r="S99" s="138"/>
      <c r="T99" s="10"/>
    </row>
    <row r="100" spans="1:20" ht="15.75" hidden="1" customHeight="1" thickBot="1" x14ac:dyDescent="0.3">
      <c r="A100" s="176"/>
      <c r="B100" s="178"/>
      <c r="C100" s="173"/>
      <c r="D100" s="173"/>
      <c r="E100" s="7" t="s">
        <v>83</v>
      </c>
      <c r="F100" s="7"/>
      <c r="G100" s="7"/>
      <c r="H100" s="7"/>
      <c r="I100" s="127">
        <v>0</v>
      </c>
      <c r="J100" s="127">
        <v>0</v>
      </c>
      <c r="K100" s="127">
        <v>0</v>
      </c>
      <c r="L100" s="126"/>
      <c r="M100" s="126"/>
      <c r="N100" s="126"/>
      <c r="O100" s="126"/>
      <c r="P100" s="7"/>
      <c r="Q100" s="125"/>
      <c r="R100" s="125"/>
      <c r="S100" s="125"/>
      <c r="T100" s="7"/>
    </row>
    <row r="101" spans="1:20" ht="15.75" hidden="1" customHeight="1" thickBot="1" x14ac:dyDescent="0.3">
      <c r="A101" s="176"/>
      <c r="B101" s="178"/>
      <c r="C101" s="173"/>
      <c r="D101" s="173"/>
      <c r="E101" s="7" t="s">
        <v>102</v>
      </c>
      <c r="F101" s="7"/>
      <c r="G101" s="7"/>
      <c r="H101" s="7"/>
      <c r="I101" s="127">
        <v>0</v>
      </c>
      <c r="J101" s="127">
        <v>0</v>
      </c>
      <c r="K101" s="127">
        <v>0</v>
      </c>
      <c r="L101" s="126"/>
      <c r="M101" s="130"/>
      <c r="N101" s="130"/>
      <c r="O101" s="130"/>
      <c r="P101" s="7"/>
      <c r="Q101" s="138"/>
      <c r="R101" s="138"/>
      <c r="S101" s="138"/>
      <c r="T101" s="10"/>
    </row>
    <row r="102" spans="1:20" ht="15.75" hidden="1" customHeight="1" thickBot="1" x14ac:dyDescent="0.3">
      <c r="A102" s="176"/>
      <c r="B102" s="178"/>
      <c r="C102" s="173"/>
      <c r="D102" s="173"/>
      <c r="E102" s="7" t="s">
        <v>104</v>
      </c>
      <c r="F102" s="7"/>
      <c r="G102" s="7"/>
      <c r="H102" s="7"/>
      <c r="I102" s="127">
        <v>0</v>
      </c>
      <c r="J102" s="127">
        <v>0</v>
      </c>
      <c r="K102" s="127">
        <v>0</v>
      </c>
      <c r="L102" s="131"/>
      <c r="M102" s="130"/>
      <c r="N102" s="130"/>
      <c r="O102" s="130"/>
      <c r="P102" s="10"/>
      <c r="Q102" s="138"/>
      <c r="R102" s="138"/>
      <c r="S102" s="138"/>
      <c r="T102" s="10"/>
    </row>
    <row r="103" spans="1:20" ht="15.75" hidden="1" customHeight="1" thickBot="1" x14ac:dyDescent="0.3">
      <c r="A103" s="176"/>
      <c r="B103" s="178"/>
      <c r="C103" s="173"/>
      <c r="D103" s="173"/>
      <c r="E103" s="7" t="s">
        <v>105</v>
      </c>
      <c r="F103" s="7"/>
      <c r="G103" s="7"/>
      <c r="H103" s="7"/>
      <c r="I103" s="127">
        <v>0</v>
      </c>
      <c r="J103" s="127">
        <v>0</v>
      </c>
      <c r="K103" s="127">
        <v>0</v>
      </c>
      <c r="L103" s="131"/>
      <c r="M103" s="130"/>
      <c r="N103" s="130"/>
      <c r="O103" s="130"/>
      <c r="P103" s="10"/>
      <c r="Q103" s="138"/>
      <c r="R103" s="138"/>
      <c r="S103" s="138"/>
      <c r="T103" s="10"/>
    </row>
    <row r="104" spans="1:20" ht="15.75" hidden="1" customHeight="1" thickBot="1" x14ac:dyDescent="0.3">
      <c r="A104" s="176"/>
      <c r="B104" s="178"/>
      <c r="C104" s="173"/>
      <c r="D104" s="173"/>
      <c r="E104" s="7" t="s">
        <v>106</v>
      </c>
      <c r="F104" s="7"/>
      <c r="G104" s="7"/>
      <c r="H104" s="7"/>
      <c r="I104" s="127">
        <v>0</v>
      </c>
      <c r="J104" s="127">
        <v>0</v>
      </c>
      <c r="K104" s="127">
        <v>0</v>
      </c>
      <c r="L104" s="131"/>
      <c r="M104" s="130"/>
      <c r="N104" s="130"/>
      <c r="O104" s="130"/>
      <c r="P104" s="10"/>
      <c r="Q104" s="138"/>
      <c r="R104" s="138"/>
      <c r="S104" s="138"/>
      <c r="T104" s="10"/>
    </row>
    <row r="105" spans="1:20" ht="15.75" hidden="1" customHeight="1" thickBot="1" x14ac:dyDescent="0.3">
      <c r="A105" s="176"/>
      <c r="B105" s="178"/>
      <c r="C105" s="173" t="s">
        <v>108</v>
      </c>
      <c r="D105" s="173" t="s">
        <v>13</v>
      </c>
      <c r="E105" s="7" t="s">
        <v>14</v>
      </c>
      <c r="F105" s="7"/>
      <c r="G105" s="7"/>
      <c r="H105" s="7" t="s">
        <v>14</v>
      </c>
      <c r="I105" s="127">
        <v>0</v>
      </c>
      <c r="J105" s="127">
        <v>0</v>
      </c>
      <c r="K105" s="127">
        <v>0</v>
      </c>
      <c r="L105" s="126"/>
      <c r="M105" s="126"/>
      <c r="N105" s="126"/>
      <c r="O105" s="126"/>
      <c r="P105" s="7"/>
      <c r="Q105" s="125"/>
      <c r="R105" s="125"/>
      <c r="S105" s="125"/>
      <c r="T105" s="7"/>
    </row>
    <row r="106" spans="1:20" ht="15.75" hidden="1" customHeight="1" thickBot="1" x14ac:dyDescent="0.3">
      <c r="A106" s="176"/>
      <c r="B106" s="178"/>
      <c r="C106" s="173"/>
      <c r="D106" s="173"/>
      <c r="E106" s="7" t="s">
        <v>83</v>
      </c>
      <c r="F106" s="7"/>
      <c r="G106" s="7"/>
      <c r="H106" s="7"/>
      <c r="I106" s="127">
        <v>0</v>
      </c>
      <c r="J106" s="127">
        <v>0</v>
      </c>
      <c r="K106" s="127">
        <v>0</v>
      </c>
      <c r="L106" s="131"/>
      <c r="M106" s="130"/>
      <c r="N106" s="130"/>
      <c r="O106" s="130"/>
      <c r="P106" s="10"/>
      <c r="Q106" s="138"/>
      <c r="R106" s="138"/>
      <c r="S106" s="138"/>
      <c r="T106" s="10"/>
    </row>
    <row r="107" spans="1:20" ht="15.75" hidden="1" customHeight="1" thickBot="1" x14ac:dyDescent="0.3">
      <c r="A107" s="176"/>
      <c r="B107" s="178"/>
      <c r="C107" s="173"/>
      <c r="D107" s="173"/>
      <c r="E107" s="7" t="s">
        <v>102</v>
      </c>
      <c r="F107" s="7"/>
      <c r="G107" s="7"/>
      <c r="H107" s="7"/>
      <c r="I107" s="127">
        <v>0</v>
      </c>
      <c r="J107" s="127">
        <v>0</v>
      </c>
      <c r="K107" s="127">
        <v>0</v>
      </c>
      <c r="L107" s="131"/>
      <c r="M107" s="130"/>
      <c r="N107" s="130"/>
      <c r="O107" s="130"/>
      <c r="P107" s="10"/>
      <c r="Q107" s="138"/>
      <c r="R107" s="138"/>
      <c r="S107" s="138"/>
      <c r="T107" s="10"/>
    </row>
    <row r="108" spans="1:20" ht="15.75" hidden="1" customHeight="1" thickBot="1" x14ac:dyDescent="0.3">
      <c r="A108" s="176"/>
      <c r="B108" s="178"/>
      <c r="C108" s="173"/>
      <c r="D108" s="173"/>
      <c r="E108" s="7" t="s">
        <v>104</v>
      </c>
      <c r="F108" s="7"/>
      <c r="G108" s="7"/>
      <c r="H108" s="7"/>
      <c r="I108" s="127">
        <v>0</v>
      </c>
      <c r="J108" s="127">
        <v>0</v>
      </c>
      <c r="K108" s="127">
        <v>0</v>
      </c>
      <c r="L108" s="131"/>
      <c r="M108" s="130"/>
      <c r="N108" s="130"/>
      <c r="O108" s="130"/>
      <c r="P108" s="10"/>
      <c r="Q108" s="138"/>
      <c r="R108" s="138"/>
      <c r="S108" s="138"/>
      <c r="T108" s="10"/>
    </row>
    <row r="109" spans="1:20" ht="15.75" hidden="1" customHeight="1" thickBot="1" x14ac:dyDescent="0.3">
      <c r="A109" s="176"/>
      <c r="B109" s="178"/>
      <c r="C109" s="173"/>
      <c r="D109" s="173"/>
      <c r="E109" s="7" t="s">
        <v>105</v>
      </c>
      <c r="F109" s="7"/>
      <c r="G109" s="7"/>
      <c r="H109" s="7"/>
      <c r="I109" s="127">
        <v>0</v>
      </c>
      <c r="J109" s="127">
        <v>0</v>
      </c>
      <c r="K109" s="127">
        <v>0</v>
      </c>
      <c r="L109" s="132"/>
      <c r="M109" s="130"/>
      <c r="N109" s="130"/>
      <c r="O109" s="130"/>
      <c r="P109" s="10"/>
      <c r="Q109" s="138"/>
      <c r="R109" s="138"/>
      <c r="S109" s="138"/>
      <c r="T109" s="10"/>
    </row>
    <row r="110" spans="1:20" ht="15.75" hidden="1" customHeight="1" thickBot="1" x14ac:dyDescent="0.3">
      <c r="A110" s="176"/>
      <c r="B110" s="178"/>
      <c r="C110" s="173"/>
      <c r="D110" s="173"/>
      <c r="E110" s="7" t="s">
        <v>106</v>
      </c>
      <c r="F110" s="7"/>
      <c r="G110" s="7"/>
      <c r="H110" s="7"/>
      <c r="I110" s="127">
        <v>0</v>
      </c>
      <c r="J110" s="127">
        <v>0</v>
      </c>
      <c r="K110" s="127">
        <v>0</v>
      </c>
      <c r="L110" s="127"/>
      <c r="M110" s="130"/>
      <c r="N110" s="130"/>
      <c r="O110" s="130"/>
      <c r="P110" s="10"/>
      <c r="Q110" s="138"/>
      <c r="R110" s="138"/>
      <c r="S110" s="138"/>
      <c r="T110" s="10"/>
    </row>
    <row r="111" spans="1:20" ht="15.75" hidden="1" customHeight="1" thickBot="1" x14ac:dyDescent="0.3">
      <c r="A111" s="176"/>
      <c r="B111" s="178"/>
      <c r="C111" s="173"/>
      <c r="D111" s="173" t="s">
        <v>107</v>
      </c>
      <c r="E111" s="7" t="s">
        <v>14</v>
      </c>
      <c r="F111" s="7"/>
      <c r="G111" s="7"/>
      <c r="H111" s="7"/>
      <c r="I111" s="127">
        <v>0</v>
      </c>
      <c r="J111" s="127">
        <v>0</v>
      </c>
      <c r="K111" s="127">
        <v>0</v>
      </c>
      <c r="L111" s="127"/>
      <c r="M111" s="130"/>
      <c r="N111" s="130"/>
      <c r="O111" s="130"/>
      <c r="P111" s="10"/>
      <c r="Q111" s="138"/>
      <c r="R111" s="138"/>
      <c r="S111" s="138"/>
      <c r="T111" s="10"/>
    </row>
    <row r="112" spans="1:20" ht="15.75" hidden="1" customHeight="1" thickBot="1" x14ac:dyDescent="0.3">
      <c r="A112" s="176"/>
      <c r="B112" s="178"/>
      <c r="C112" s="173"/>
      <c r="D112" s="173"/>
      <c r="E112" s="7" t="s">
        <v>83</v>
      </c>
      <c r="F112" s="7"/>
      <c r="G112" s="7"/>
      <c r="H112" s="7"/>
      <c r="I112" s="127">
        <v>0</v>
      </c>
      <c r="J112" s="127">
        <v>0</v>
      </c>
      <c r="K112" s="127">
        <v>0</v>
      </c>
      <c r="L112" s="127"/>
      <c r="M112" s="130"/>
      <c r="N112" s="130"/>
      <c r="O112" s="130"/>
      <c r="P112" s="10"/>
      <c r="Q112" s="138"/>
      <c r="R112" s="138"/>
      <c r="S112" s="138"/>
      <c r="T112" s="10"/>
    </row>
    <row r="113" spans="1:20" ht="15.75" hidden="1" customHeight="1" thickBot="1" x14ac:dyDescent="0.3">
      <c r="A113" s="176"/>
      <c r="B113" s="178"/>
      <c r="C113" s="173"/>
      <c r="D113" s="173"/>
      <c r="E113" s="7" t="s">
        <v>102</v>
      </c>
      <c r="F113" s="7"/>
      <c r="G113" s="7"/>
      <c r="H113" s="7"/>
      <c r="I113" s="127">
        <v>0</v>
      </c>
      <c r="J113" s="127">
        <v>0</v>
      </c>
      <c r="K113" s="127">
        <v>0</v>
      </c>
      <c r="L113" s="127"/>
      <c r="M113" s="130"/>
      <c r="N113" s="130"/>
      <c r="O113" s="130"/>
      <c r="P113" s="10"/>
      <c r="Q113" s="138"/>
      <c r="R113" s="138"/>
      <c r="S113" s="138"/>
      <c r="T113" s="10"/>
    </row>
    <row r="114" spans="1:20" ht="15.75" hidden="1" customHeight="1" thickBot="1" x14ac:dyDescent="0.3">
      <c r="A114" s="176"/>
      <c r="B114" s="178"/>
      <c r="C114" s="173"/>
      <c r="D114" s="173"/>
      <c r="E114" s="7" t="s">
        <v>104</v>
      </c>
      <c r="F114" s="7"/>
      <c r="G114" s="7"/>
      <c r="H114" s="7"/>
      <c r="I114" s="127">
        <v>0</v>
      </c>
      <c r="J114" s="127">
        <v>0</v>
      </c>
      <c r="K114" s="127">
        <v>0</v>
      </c>
      <c r="L114" s="127"/>
      <c r="M114" s="130"/>
      <c r="N114" s="130"/>
      <c r="O114" s="130"/>
      <c r="P114" s="10"/>
      <c r="Q114" s="138"/>
      <c r="R114" s="138"/>
      <c r="S114" s="138"/>
      <c r="T114" s="10"/>
    </row>
    <row r="115" spans="1:20" ht="15.75" hidden="1" customHeight="1" thickBot="1" x14ac:dyDescent="0.3">
      <c r="A115" s="176"/>
      <c r="B115" s="178"/>
      <c r="C115" s="173"/>
      <c r="D115" s="173"/>
      <c r="E115" s="7" t="s">
        <v>105</v>
      </c>
      <c r="F115" s="7"/>
      <c r="G115" s="7"/>
      <c r="H115" s="7"/>
      <c r="I115" s="127">
        <v>0</v>
      </c>
      <c r="J115" s="127">
        <v>0</v>
      </c>
      <c r="K115" s="127">
        <v>0</v>
      </c>
      <c r="L115" s="127"/>
      <c r="M115" s="130"/>
      <c r="N115" s="130"/>
      <c r="O115" s="130"/>
      <c r="P115" s="10"/>
      <c r="Q115" s="138"/>
      <c r="R115" s="138"/>
      <c r="S115" s="138"/>
      <c r="T115" s="10"/>
    </row>
    <row r="116" spans="1:20" ht="15.75" hidden="1" customHeight="1" thickBot="1" x14ac:dyDescent="0.3">
      <c r="A116" s="177"/>
      <c r="B116" s="178"/>
      <c r="C116" s="173"/>
      <c r="D116" s="173"/>
      <c r="E116" s="7" t="s">
        <v>106</v>
      </c>
      <c r="F116" s="7"/>
      <c r="G116" s="7"/>
      <c r="H116" s="7"/>
      <c r="I116" s="127">
        <v>0</v>
      </c>
      <c r="J116" s="127">
        <v>0</v>
      </c>
      <c r="K116" s="127">
        <v>0</v>
      </c>
      <c r="L116" s="127"/>
      <c r="M116" s="130"/>
      <c r="N116" s="130"/>
      <c r="O116" s="130"/>
      <c r="P116" s="10"/>
      <c r="Q116" s="138"/>
      <c r="R116" s="138"/>
      <c r="S116" s="138"/>
      <c r="T116" s="10"/>
    </row>
    <row r="117" spans="1:20" ht="54.75" customHeight="1" x14ac:dyDescent="0.25">
      <c r="A117" s="173" t="s">
        <v>109</v>
      </c>
      <c r="B117" s="179" t="s">
        <v>18</v>
      </c>
      <c r="C117" s="173" t="s">
        <v>19</v>
      </c>
      <c r="D117" s="173" t="s">
        <v>13</v>
      </c>
      <c r="E117" s="173" t="s">
        <v>14</v>
      </c>
      <c r="F117" s="7"/>
      <c r="G117" s="7"/>
      <c r="H117" s="7"/>
      <c r="I117" s="126">
        <f>SUM(I118:I255)</f>
        <v>13084.5</v>
      </c>
      <c r="J117" s="126">
        <f>SUM(J203:J256)</f>
        <v>5048.3999999999996</v>
      </c>
      <c r="K117" s="126">
        <f>SUM(K257:K303)</f>
        <v>5797</v>
      </c>
      <c r="L117" s="126"/>
      <c r="M117" s="126">
        <f>SUM(M118:M255)</f>
        <v>1696.46</v>
      </c>
      <c r="N117" s="126">
        <f>SUM(N203:N256)</f>
        <v>738</v>
      </c>
      <c r="O117" s="126">
        <f>SUM(O257:O303)</f>
        <v>675</v>
      </c>
      <c r="P117" s="33"/>
      <c r="Q117" s="125">
        <f>SUM(Q118:Q255)</f>
        <v>24123.408199999998</v>
      </c>
      <c r="R117" s="125">
        <f>SUM(R203:R256)</f>
        <v>10752.40071</v>
      </c>
      <c r="S117" s="125">
        <f>SUM(S257:S303)</f>
        <v>14880.824629999999</v>
      </c>
      <c r="T117" s="33"/>
    </row>
    <row r="118" spans="1:20" ht="45" hidden="1" x14ac:dyDescent="0.25">
      <c r="A118" s="173"/>
      <c r="B118" s="179"/>
      <c r="C118" s="173"/>
      <c r="D118" s="173"/>
      <c r="E118" s="173"/>
      <c r="F118" s="46" t="s">
        <v>16</v>
      </c>
      <c r="G118" s="46">
        <v>82</v>
      </c>
      <c r="H118" s="7" t="s">
        <v>110</v>
      </c>
      <c r="I118" s="127">
        <v>170</v>
      </c>
      <c r="J118" s="127">
        <v>0</v>
      </c>
      <c r="K118" s="127">
        <v>0</v>
      </c>
      <c r="L118" s="126"/>
      <c r="M118" s="133">
        <v>9</v>
      </c>
      <c r="N118" s="133"/>
      <c r="O118" s="133"/>
      <c r="P118" s="7"/>
      <c r="Q118" s="125">
        <v>255.70829000000001</v>
      </c>
      <c r="R118" s="125"/>
      <c r="S118" s="125"/>
      <c r="T118" s="10"/>
    </row>
    <row r="119" spans="1:20" ht="45" hidden="1" x14ac:dyDescent="0.25">
      <c r="A119" s="173"/>
      <c r="B119" s="179"/>
      <c r="C119" s="173"/>
      <c r="D119" s="173"/>
      <c r="E119" s="173"/>
      <c r="F119" s="46" t="s">
        <v>16</v>
      </c>
      <c r="G119" s="46">
        <v>83</v>
      </c>
      <c r="H119" s="7" t="s">
        <v>111</v>
      </c>
      <c r="I119" s="127">
        <v>21</v>
      </c>
      <c r="J119" s="127">
        <v>0</v>
      </c>
      <c r="K119" s="127">
        <v>0</v>
      </c>
      <c r="L119" s="126"/>
      <c r="M119" s="133">
        <v>15</v>
      </c>
      <c r="N119" s="133"/>
      <c r="O119" s="133"/>
      <c r="P119" s="7"/>
      <c r="Q119" s="137">
        <v>66.830699999999993</v>
      </c>
      <c r="R119" s="137"/>
      <c r="S119" s="137"/>
      <c r="T119" s="10"/>
    </row>
    <row r="120" spans="1:20" ht="45" hidden="1" x14ac:dyDescent="0.25">
      <c r="A120" s="173"/>
      <c r="B120" s="179"/>
      <c r="C120" s="173"/>
      <c r="D120" s="173"/>
      <c r="E120" s="173"/>
      <c r="F120" s="46" t="s">
        <v>16</v>
      </c>
      <c r="G120" s="46">
        <v>84</v>
      </c>
      <c r="H120" s="7" t="s">
        <v>112</v>
      </c>
      <c r="I120" s="127">
        <v>179</v>
      </c>
      <c r="J120" s="127">
        <v>0</v>
      </c>
      <c r="K120" s="127">
        <v>0</v>
      </c>
      <c r="L120" s="126"/>
      <c r="M120" s="133">
        <v>15</v>
      </c>
      <c r="N120" s="133"/>
      <c r="O120" s="133"/>
      <c r="P120" s="7"/>
      <c r="Q120" s="137">
        <v>113.07257</v>
      </c>
      <c r="R120" s="137"/>
      <c r="S120" s="137"/>
      <c r="T120" s="10"/>
    </row>
    <row r="121" spans="1:20" ht="45" hidden="1" x14ac:dyDescent="0.25">
      <c r="A121" s="173"/>
      <c r="B121" s="179"/>
      <c r="C121" s="173"/>
      <c r="D121" s="173"/>
      <c r="E121" s="173"/>
      <c r="F121" s="46" t="s">
        <v>16</v>
      </c>
      <c r="G121" s="46">
        <v>85</v>
      </c>
      <c r="H121" s="7" t="s">
        <v>113</v>
      </c>
      <c r="I121" s="127">
        <v>67</v>
      </c>
      <c r="J121" s="127">
        <v>0</v>
      </c>
      <c r="K121" s="127">
        <v>0</v>
      </c>
      <c r="L121" s="126"/>
      <c r="M121" s="126">
        <v>15</v>
      </c>
      <c r="N121" s="126"/>
      <c r="O121" s="126"/>
      <c r="P121" s="7"/>
      <c r="Q121" s="125">
        <v>101.19893999999999</v>
      </c>
      <c r="R121" s="125"/>
      <c r="S121" s="125"/>
      <c r="T121" s="10"/>
    </row>
    <row r="122" spans="1:20" ht="45" hidden="1" x14ac:dyDescent="0.25">
      <c r="A122" s="173"/>
      <c r="B122" s="179"/>
      <c r="C122" s="173"/>
      <c r="D122" s="173"/>
      <c r="E122" s="173"/>
      <c r="F122" s="46" t="s">
        <v>16</v>
      </c>
      <c r="G122" s="46">
        <v>86</v>
      </c>
      <c r="H122" s="7" t="s">
        <v>114</v>
      </c>
      <c r="I122" s="127">
        <v>85</v>
      </c>
      <c r="J122" s="127">
        <v>0</v>
      </c>
      <c r="K122" s="127">
        <v>0</v>
      </c>
      <c r="L122" s="126"/>
      <c r="M122" s="133">
        <v>15</v>
      </c>
      <c r="N122" s="133"/>
      <c r="O122" s="133"/>
      <c r="P122" s="7"/>
      <c r="Q122" s="137">
        <v>149.98604</v>
      </c>
      <c r="R122" s="137"/>
      <c r="S122" s="137"/>
      <c r="T122" s="10"/>
    </row>
    <row r="123" spans="1:20" ht="75" hidden="1" x14ac:dyDescent="0.25">
      <c r="A123" s="173"/>
      <c r="B123" s="179"/>
      <c r="C123" s="173"/>
      <c r="D123" s="173"/>
      <c r="E123" s="173"/>
      <c r="F123" s="46" t="s">
        <v>16</v>
      </c>
      <c r="G123" s="46">
        <v>87</v>
      </c>
      <c r="H123" s="7" t="s">
        <v>115</v>
      </c>
      <c r="I123" s="127">
        <v>387</v>
      </c>
      <c r="J123" s="127">
        <v>0</v>
      </c>
      <c r="K123" s="127">
        <v>0</v>
      </c>
      <c r="L123" s="126"/>
      <c r="M123" s="133">
        <v>22</v>
      </c>
      <c r="N123" s="133"/>
      <c r="O123" s="133"/>
      <c r="P123" s="7"/>
      <c r="Q123" s="137">
        <v>562.96856000000002</v>
      </c>
      <c r="R123" s="137"/>
      <c r="S123" s="137"/>
      <c r="T123" s="10"/>
    </row>
    <row r="124" spans="1:20" ht="75" hidden="1" x14ac:dyDescent="0.25">
      <c r="A124" s="173"/>
      <c r="B124" s="179"/>
      <c r="C124" s="173"/>
      <c r="D124" s="173"/>
      <c r="E124" s="173"/>
      <c r="F124" s="46" t="s">
        <v>16</v>
      </c>
      <c r="G124" s="46">
        <v>88</v>
      </c>
      <c r="H124" s="7" t="s">
        <v>116</v>
      </c>
      <c r="I124" s="127">
        <v>41</v>
      </c>
      <c r="J124" s="127">
        <v>0</v>
      </c>
      <c r="K124" s="127">
        <v>0</v>
      </c>
      <c r="L124" s="126"/>
      <c r="M124" s="126">
        <v>5</v>
      </c>
      <c r="N124" s="126"/>
      <c r="O124" s="126"/>
      <c r="P124" s="7"/>
      <c r="Q124" s="137">
        <v>91.706119999999999</v>
      </c>
      <c r="R124" s="137"/>
      <c r="S124" s="137"/>
      <c r="T124" s="10"/>
    </row>
    <row r="125" spans="1:20" ht="75" hidden="1" x14ac:dyDescent="0.25">
      <c r="A125" s="173"/>
      <c r="B125" s="179"/>
      <c r="C125" s="173"/>
      <c r="D125" s="173"/>
      <c r="E125" s="173"/>
      <c r="F125" s="46" t="s">
        <v>16</v>
      </c>
      <c r="G125" s="46">
        <v>89</v>
      </c>
      <c r="H125" s="7" t="s">
        <v>117</v>
      </c>
      <c r="I125" s="127">
        <v>70</v>
      </c>
      <c r="J125" s="127">
        <v>0</v>
      </c>
      <c r="K125" s="127">
        <v>0</v>
      </c>
      <c r="L125" s="126"/>
      <c r="M125" s="126">
        <v>10</v>
      </c>
      <c r="N125" s="126"/>
      <c r="O125" s="126"/>
      <c r="P125" s="7"/>
      <c r="Q125" s="142">
        <v>154.83484999999999</v>
      </c>
      <c r="R125" s="142"/>
      <c r="S125" s="142"/>
      <c r="T125" s="10"/>
    </row>
    <row r="126" spans="1:20" ht="60" hidden="1" x14ac:dyDescent="0.25">
      <c r="A126" s="173"/>
      <c r="B126" s="179"/>
      <c r="C126" s="173"/>
      <c r="D126" s="173"/>
      <c r="E126" s="173"/>
      <c r="F126" s="46" t="s">
        <v>16</v>
      </c>
      <c r="G126" s="46">
        <v>90</v>
      </c>
      <c r="H126" s="7" t="s">
        <v>118</v>
      </c>
      <c r="I126" s="127">
        <v>93</v>
      </c>
      <c r="J126" s="127">
        <v>0</v>
      </c>
      <c r="K126" s="127">
        <v>0</v>
      </c>
      <c r="L126" s="126"/>
      <c r="M126" s="126">
        <v>15</v>
      </c>
      <c r="N126" s="126"/>
      <c r="O126" s="126"/>
      <c r="P126" s="7"/>
      <c r="Q126" s="137">
        <v>171.02370999999999</v>
      </c>
      <c r="R126" s="137"/>
      <c r="S126" s="137"/>
      <c r="T126" s="10"/>
    </row>
    <row r="127" spans="1:20" ht="90" hidden="1" x14ac:dyDescent="0.25">
      <c r="A127" s="173"/>
      <c r="B127" s="179"/>
      <c r="C127" s="173"/>
      <c r="D127" s="173"/>
      <c r="E127" s="173"/>
      <c r="F127" s="46" t="s">
        <v>16</v>
      </c>
      <c r="G127" s="46">
        <v>91</v>
      </c>
      <c r="H127" s="7" t="s">
        <v>119</v>
      </c>
      <c r="I127" s="127">
        <v>600</v>
      </c>
      <c r="J127" s="127">
        <v>0</v>
      </c>
      <c r="K127" s="127">
        <v>0</v>
      </c>
      <c r="L127" s="126"/>
      <c r="M127" s="126">
        <v>77</v>
      </c>
      <c r="N127" s="126"/>
      <c r="O127" s="126"/>
      <c r="P127" s="7"/>
      <c r="Q127" s="137">
        <v>1668.3658</v>
      </c>
      <c r="R127" s="137"/>
      <c r="S127" s="137"/>
      <c r="T127" s="10"/>
    </row>
    <row r="128" spans="1:20" ht="75" hidden="1" x14ac:dyDescent="0.25">
      <c r="A128" s="173"/>
      <c r="B128" s="179"/>
      <c r="C128" s="173"/>
      <c r="D128" s="173"/>
      <c r="E128" s="173"/>
      <c r="F128" s="46" t="s">
        <v>16</v>
      </c>
      <c r="G128" s="46">
        <v>92</v>
      </c>
      <c r="H128" s="7" t="s">
        <v>120</v>
      </c>
      <c r="I128" s="127">
        <v>150</v>
      </c>
      <c r="J128" s="127">
        <v>0</v>
      </c>
      <c r="K128" s="127">
        <v>0</v>
      </c>
      <c r="L128" s="126"/>
      <c r="M128" s="126">
        <v>15</v>
      </c>
      <c r="N128" s="126"/>
      <c r="O128" s="126"/>
      <c r="P128" s="7"/>
      <c r="Q128" s="137">
        <v>125.10478000000001</v>
      </c>
      <c r="R128" s="137"/>
      <c r="S128" s="137"/>
      <c r="T128" s="10"/>
    </row>
    <row r="129" spans="1:20" ht="75" hidden="1" x14ac:dyDescent="0.25">
      <c r="A129" s="173"/>
      <c r="B129" s="179"/>
      <c r="C129" s="173"/>
      <c r="D129" s="173"/>
      <c r="E129" s="173"/>
      <c r="F129" s="46" t="s">
        <v>16</v>
      </c>
      <c r="G129" s="46">
        <v>93</v>
      </c>
      <c r="H129" s="7" t="s">
        <v>121</v>
      </c>
      <c r="I129" s="127">
        <v>165</v>
      </c>
      <c r="J129" s="127">
        <v>0</v>
      </c>
      <c r="K129" s="127">
        <v>0</v>
      </c>
      <c r="L129" s="126"/>
      <c r="M129" s="126">
        <v>15</v>
      </c>
      <c r="N129" s="126"/>
      <c r="O129" s="126"/>
      <c r="P129" s="7"/>
      <c r="Q129" s="137">
        <v>459.91991999999999</v>
      </c>
      <c r="R129" s="137"/>
      <c r="S129" s="137"/>
      <c r="T129" s="10"/>
    </row>
    <row r="130" spans="1:20" ht="75" hidden="1" x14ac:dyDescent="0.25">
      <c r="A130" s="173"/>
      <c r="B130" s="179"/>
      <c r="C130" s="173"/>
      <c r="D130" s="173"/>
      <c r="E130" s="173"/>
      <c r="F130" s="46" t="s">
        <v>16</v>
      </c>
      <c r="G130" s="46">
        <v>94</v>
      </c>
      <c r="H130" s="7" t="s">
        <v>122</v>
      </c>
      <c r="I130" s="127">
        <v>28</v>
      </c>
      <c r="J130" s="127">
        <v>0</v>
      </c>
      <c r="K130" s="127">
        <v>0</v>
      </c>
      <c r="L130" s="126"/>
      <c r="M130" s="126">
        <v>15</v>
      </c>
      <c r="N130" s="126"/>
      <c r="O130" s="126"/>
      <c r="P130" s="7"/>
      <c r="Q130" s="137">
        <v>35.186549999999997</v>
      </c>
      <c r="R130" s="137"/>
      <c r="S130" s="137"/>
      <c r="T130" s="10"/>
    </row>
    <row r="131" spans="1:20" ht="75" hidden="1" x14ac:dyDescent="0.25">
      <c r="A131" s="173"/>
      <c r="B131" s="179"/>
      <c r="C131" s="173"/>
      <c r="D131" s="173"/>
      <c r="E131" s="173"/>
      <c r="F131" s="46" t="s">
        <v>16</v>
      </c>
      <c r="G131" s="46">
        <v>95</v>
      </c>
      <c r="H131" s="7" t="s">
        <v>123</v>
      </c>
      <c r="I131" s="127">
        <v>400</v>
      </c>
      <c r="J131" s="127">
        <v>0</v>
      </c>
      <c r="K131" s="127">
        <v>0</v>
      </c>
      <c r="L131" s="126"/>
      <c r="M131" s="126">
        <v>5</v>
      </c>
      <c r="N131" s="126"/>
      <c r="O131" s="126"/>
      <c r="P131" s="7"/>
      <c r="Q131" s="137">
        <v>524.40751</v>
      </c>
      <c r="R131" s="137"/>
      <c r="S131" s="137"/>
      <c r="T131" s="10"/>
    </row>
    <row r="132" spans="1:20" ht="75" hidden="1" x14ac:dyDescent="0.25">
      <c r="A132" s="173"/>
      <c r="B132" s="179"/>
      <c r="C132" s="173"/>
      <c r="D132" s="173"/>
      <c r="E132" s="173"/>
      <c r="F132" s="46" t="s">
        <v>16</v>
      </c>
      <c r="G132" s="46">
        <v>96</v>
      </c>
      <c r="H132" s="7" t="s">
        <v>124</v>
      </c>
      <c r="I132" s="127">
        <v>69</v>
      </c>
      <c r="J132" s="127">
        <v>0</v>
      </c>
      <c r="K132" s="127">
        <v>0</v>
      </c>
      <c r="L132" s="126"/>
      <c r="M132" s="126">
        <v>15</v>
      </c>
      <c r="N132" s="126"/>
      <c r="O132" s="126"/>
      <c r="P132" s="7"/>
      <c r="Q132" s="137">
        <v>62.560650000000003</v>
      </c>
      <c r="R132" s="137"/>
      <c r="S132" s="137"/>
      <c r="T132" s="10"/>
    </row>
    <row r="133" spans="1:20" ht="75" hidden="1" x14ac:dyDescent="0.25">
      <c r="A133" s="173"/>
      <c r="B133" s="179"/>
      <c r="C133" s="173"/>
      <c r="D133" s="173"/>
      <c r="E133" s="173"/>
      <c r="F133" s="46" t="s">
        <v>16</v>
      </c>
      <c r="G133" s="46">
        <v>97</v>
      </c>
      <c r="H133" s="7" t="s">
        <v>125</v>
      </c>
      <c r="I133" s="127">
        <v>128</v>
      </c>
      <c r="J133" s="127">
        <v>0</v>
      </c>
      <c r="K133" s="127">
        <v>0</v>
      </c>
      <c r="L133" s="126"/>
      <c r="M133" s="126">
        <v>15</v>
      </c>
      <c r="N133" s="126"/>
      <c r="O133" s="126"/>
      <c r="P133" s="7"/>
      <c r="Q133" s="137">
        <v>300.45465999999999</v>
      </c>
      <c r="R133" s="137"/>
      <c r="S133" s="137"/>
      <c r="T133" s="10"/>
    </row>
    <row r="134" spans="1:20" ht="90" hidden="1" x14ac:dyDescent="0.25">
      <c r="A134" s="173"/>
      <c r="B134" s="179"/>
      <c r="C134" s="173"/>
      <c r="D134" s="173"/>
      <c r="E134" s="173"/>
      <c r="F134" s="46" t="s">
        <v>16</v>
      </c>
      <c r="G134" s="46">
        <v>98</v>
      </c>
      <c r="H134" s="7" t="s">
        <v>126</v>
      </c>
      <c r="I134" s="127">
        <v>124</v>
      </c>
      <c r="J134" s="127">
        <v>0</v>
      </c>
      <c r="K134" s="127">
        <v>0</v>
      </c>
      <c r="L134" s="126"/>
      <c r="M134" s="128">
        <v>45</v>
      </c>
      <c r="N134" s="128"/>
      <c r="O134" s="128"/>
      <c r="P134" s="7"/>
      <c r="Q134" s="137">
        <v>165.6181</v>
      </c>
      <c r="R134" s="137"/>
      <c r="S134" s="137"/>
      <c r="T134" s="10"/>
    </row>
    <row r="135" spans="1:20" ht="75" hidden="1" x14ac:dyDescent="0.25">
      <c r="A135" s="173"/>
      <c r="B135" s="179"/>
      <c r="C135" s="173"/>
      <c r="D135" s="173"/>
      <c r="E135" s="173"/>
      <c r="F135" s="46" t="s">
        <v>16</v>
      </c>
      <c r="G135" s="46">
        <v>99</v>
      </c>
      <c r="H135" s="7" t="s">
        <v>127</v>
      </c>
      <c r="I135" s="127">
        <v>92</v>
      </c>
      <c r="J135" s="127">
        <v>0</v>
      </c>
      <c r="K135" s="127">
        <v>0</v>
      </c>
      <c r="L135" s="126"/>
      <c r="M135" s="128">
        <v>5</v>
      </c>
      <c r="N135" s="128"/>
      <c r="O135" s="128"/>
      <c r="P135" s="7"/>
      <c r="Q135" s="137">
        <v>78.995189999999994</v>
      </c>
      <c r="R135" s="137"/>
      <c r="S135" s="137"/>
      <c r="T135" s="10"/>
    </row>
    <row r="136" spans="1:20" ht="75" hidden="1" x14ac:dyDescent="0.25">
      <c r="A136" s="173"/>
      <c r="B136" s="179"/>
      <c r="C136" s="173"/>
      <c r="D136" s="173"/>
      <c r="E136" s="173"/>
      <c r="F136" s="46" t="s">
        <v>16</v>
      </c>
      <c r="G136" s="46">
        <v>100</v>
      </c>
      <c r="H136" s="120" t="s">
        <v>128</v>
      </c>
      <c r="I136" s="127">
        <v>280</v>
      </c>
      <c r="J136" s="127">
        <v>0</v>
      </c>
      <c r="K136" s="127">
        <v>0</v>
      </c>
      <c r="L136" s="126"/>
      <c r="M136" s="128">
        <v>12</v>
      </c>
      <c r="N136" s="128"/>
      <c r="O136" s="128"/>
      <c r="P136" s="7"/>
      <c r="Q136" s="137">
        <v>521.00090999999998</v>
      </c>
      <c r="R136" s="137"/>
      <c r="S136" s="137"/>
      <c r="T136" s="10"/>
    </row>
    <row r="137" spans="1:20" ht="90" hidden="1" x14ac:dyDescent="0.25">
      <c r="A137" s="173"/>
      <c r="B137" s="179"/>
      <c r="C137" s="173"/>
      <c r="D137" s="173"/>
      <c r="E137" s="173"/>
      <c r="F137" s="46" t="s">
        <v>16</v>
      </c>
      <c r="G137" s="46">
        <v>101</v>
      </c>
      <c r="H137" s="7" t="s">
        <v>129</v>
      </c>
      <c r="I137" s="127">
        <v>70</v>
      </c>
      <c r="J137" s="127">
        <v>0</v>
      </c>
      <c r="K137" s="127">
        <v>0</v>
      </c>
      <c r="L137" s="126"/>
      <c r="M137" s="126">
        <v>15</v>
      </c>
      <c r="N137" s="126"/>
      <c r="O137" s="126"/>
      <c r="P137" s="7"/>
      <c r="Q137" s="137">
        <v>103.49826</v>
      </c>
      <c r="R137" s="137"/>
      <c r="S137" s="137"/>
      <c r="T137" s="10"/>
    </row>
    <row r="138" spans="1:20" ht="75" hidden="1" x14ac:dyDescent="0.25">
      <c r="A138" s="173"/>
      <c r="B138" s="179"/>
      <c r="C138" s="173"/>
      <c r="D138" s="173"/>
      <c r="E138" s="173"/>
      <c r="F138" s="46" t="s">
        <v>16</v>
      </c>
      <c r="G138" s="46">
        <v>102</v>
      </c>
      <c r="H138" s="7" t="s">
        <v>130</v>
      </c>
      <c r="I138" s="127">
        <v>310</v>
      </c>
      <c r="J138" s="127">
        <v>0</v>
      </c>
      <c r="K138" s="127">
        <v>0</v>
      </c>
      <c r="L138" s="126"/>
      <c r="M138" s="126">
        <v>15</v>
      </c>
      <c r="N138" s="126"/>
      <c r="O138" s="126"/>
      <c r="P138" s="7"/>
      <c r="Q138" s="137">
        <v>215.61341999999999</v>
      </c>
      <c r="R138" s="137"/>
      <c r="S138" s="137"/>
      <c r="T138" s="10"/>
    </row>
    <row r="139" spans="1:20" ht="60" hidden="1" x14ac:dyDescent="0.25">
      <c r="A139" s="173"/>
      <c r="B139" s="179"/>
      <c r="C139" s="173"/>
      <c r="D139" s="173"/>
      <c r="E139" s="173"/>
      <c r="F139" s="46" t="s">
        <v>16</v>
      </c>
      <c r="G139" s="46">
        <v>103</v>
      </c>
      <c r="H139" s="7" t="s">
        <v>131</v>
      </c>
      <c r="I139" s="127">
        <v>59</v>
      </c>
      <c r="J139" s="127">
        <v>0</v>
      </c>
      <c r="K139" s="127">
        <v>0</v>
      </c>
      <c r="L139" s="126"/>
      <c r="M139" s="126">
        <v>5</v>
      </c>
      <c r="N139" s="126"/>
      <c r="O139" s="126"/>
      <c r="P139" s="7"/>
      <c r="Q139" s="137">
        <v>74.332549999999998</v>
      </c>
      <c r="R139" s="137"/>
      <c r="S139" s="137"/>
      <c r="T139" s="10"/>
    </row>
    <row r="140" spans="1:20" ht="60" hidden="1" x14ac:dyDescent="0.25">
      <c r="A140" s="173"/>
      <c r="B140" s="179"/>
      <c r="C140" s="173"/>
      <c r="D140" s="173"/>
      <c r="E140" s="173"/>
      <c r="F140" s="46" t="s">
        <v>16</v>
      </c>
      <c r="G140" s="46">
        <v>104</v>
      </c>
      <c r="H140" s="7" t="s">
        <v>132</v>
      </c>
      <c r="I140" s="127">
        <v>60</v>
      </c>
      <c r="J140" s="127">
        <v>0</v>
      </c>
      <c r="K140" s="127">
        <v>0</v>
      </c>
      <c r="L140" s="126"/>
      <c r="M140" s="126">
        <v>15</v>
      </c>
      <c r="N140" s="126"/>
      <c r="O140" s="126"/>
      <c r="P140" s="7"/>
      <c r="Q140" s="137">
        <v>74.470579999999998</v>
      </c>
      <c r="R140" s="137"/>
      <c r="S140" s="137"/>
      <c r="T140" s="10"/>
    </row>
    <row r="141" spans="1:20" ht="75" hidden="1" x14ac:dyDescent="0.25">
      <c r="A141" s="173"/>
      <c r="B141" s="179"/>
      <c r="C141" s="173"/>
      <c r="D141" s="173"/>
      <c r="E141" s="173"/>
      <c r="F141" s="46" t="s">
        <v>16</v>
      </c>
      <c r="G141" s="46">
        <v>105</v>
      </c>
      <c r="H141" s="7" t="s">
        <v>133</v>
      </c>
      <c r="I141" s="127">
        <v>147</v>
      </c>
      <c r="J141" s="127">
        <v>0</v>
      </c>
      <c r="K141" s="127">
        <v>0</v>
      </c>
      <c r="L141" s="126"/>
      <c r="M141" s="126">
        <v>6</v>
      </c>
      <c r="N141" s="126"/>
      <c r="O141" s="126"/>
      <c r="P141" s="7"/>
      <c r="Q141" s="137">
        <v>213.6935</v>
      </c>
      <c r="R141" s="137"/>
      <c r="S141" s="137"/>
      <c r="T141" s="10"/>
    </row>
    <row r="142" spans="1:20" ht="75" hidden="1" x14ac:dyDescent="0.25">
      <c r="A142" s="173"/>
      <c r="B142" s="179"/>
      <c r="C142" s="173"/>
      <c r="D142" s="173"/>
      <c r="E142" s="173"/>
      <c r="F142" s="46" t="s">
        <v>16</v>
      </c>
      <c r="G142" s="46">
        <v>106</v>
      </c>
      <c r="H142" s="32" t="s">
        <v>134</v>
      </c>
      <c r="I142" s="127">
        <v>100</v>
      </c>
      <c r="J142" s="127">
        <v>0</v>
      </c>
      <c r="K142" s="127">
        <v>0</v>
      </c>
      <c r="L142" s="126"/>
      <c r="M142" s="128">
        <v>15</v>
      </c>
      <c r="N142" s="128"/>
      <c r="O142" s="128"/>
      <c r="P142" s="7"/>
      <c r="Q142" s="137">
        <v>122.10672</v>
      </c>
      <c r="R142" s="137"/>
      <c r="S142" s="137"/>
      <c r="T142" s="10"/>
    </row>
    <row r="143" spans="1:20" ht="90" hidden="1" x14ac:dyDescent="0.25">
      <c r="A143" s="173"/>
      <c r="B143" s="179"/>
      <c r="C143" s="173"/>
      <c r="D143" s="173"/>
      <c r="E143" s="173"/>
      <c r="F143" s="46" t="s">
        <v>16</v>
      </c>
      <c r="G143" s="46">
        <v>107</v>
      </c>
      <c r="H143" s="32" t="s">
        <v>135</v>
      </c>
      <c r="I143" s="127">
        <v>17</v>
      </c>
      <c r="J143" s="127">
        <v>0</v>
      </c>
      <c r="K143" s="127">
        <v>0</v>
      </c>
      <c r="L143" s="126"/>
      <c r="M143" s="128">
        <v>15</v>
      </c>
      <c r="N143" s="128"/>
      <c r="O143" s="128"/>
      <c r="P143" s="7"/>
      <c r="Q143" s="137">
        <v>61.112960000000001</v>
      </c>
      <c r="R143" s="137"/>
      <c r="S143" s="137"/>
      <c r="T143" s="10"/>
    </row>
    <row r="144" spans="1:20" ht="90" hidden="1" x14ac:dyDescent="0.25">
      <c r="A144" s="173"/>
      <c r="B144" s="179"/>
      <c r="C144" s="173"/>
      <c r="D144" s="173"/>
      <c r="E144" s="173"/>
      <c r="F144" s="46" t="s">
        <v>16</v>
      </c>
      <c r="G144" s="46">
        <v>108</v>
      </c>
      <c r="H144" s="11" t="s">
        <v>136</v>
      </c>
      <c r="I144" s="127">
        <v>70</v>
      </c>
      <c r="J144" s="127">
        <v>0</v>
      </c>
      <c r="K144" s="127">
        <v>0</v>
      </c>
      <c r="L144" s="126"/>
      <c r="M144" s="128">
        <v>30</v>
      </c>
      <c r="N144" s="128"/>
      <c r="O144" s="128"/>
      <c r="P144" s="7"/>
      <c r="Q144" s="137">
        <v>103.56614999999999</v>
      </c>
      <c r="R144" s="137"/>
      <c r="S144" s="137"/>
      <c r="T144" s="10"/>
    </row>
    <row r="145" spans="1:20" ht="75" hidden="1" x14ac:dyDescent="0.25">
      <c r="A145" s="173"/>
      <c r="B145" s="179"/>
      <c r="C145" s="173"/>
      <c r="D145" s="173"/>
      <c r="E145" s="173"/>
      <c r="F145" s="46" t="s">
        <v>16</v>
      </c>
      <c r="G145" s="46">
        <v>109</v>
      </c>
      <c r="H145" s="11" t="s">
        <v>137</v>
      </c>
      <c r="I145" s="127">
        <v>139</v>
      </c>
      <c r="J145" s="127">
        <v>0</v>
      </c>
      <c r="K145" s="127">
        <v>0</v>
      </c>
      <c r="L145" s="126"/>
      <c r="M145" s="128">
        <v>11</v>
      </c>
      <c r="N145" s="128"/>
      <c r="O145" s="128"/>
      <c r="P145" s="7"/>
      <c r="Q145" s="137">
        <v>320.52737000000002</v>
      </c>
      <c r="R145" s="137"/>
      <c r="S145" s="137"/>
      <c r="T145" s="10"/>
    </row>
    <row r="146" spans="1:20" ht="75" hidden="1" x14ac:dyDescent="0.25">
      <c r="A146" s="173"/>
      <c r="B146" s="179"/>
      <c r="C146" s="173"/>
      <c r="D146" s="173"/>
      <c r="E146" s="173"/>
      <c r="F146" s="46" t="s">
        <v>16</v>
      </c>
      <c r="G146" s="46">
        <v>110</v>
      </c>
      <c r="H146" s="11" t="s">
        <v>138</v>
      </c>
      <c r="I146" s="127">
        <v>77.5</v>
      </c>
      <c r="J146" s="127">
        <v>0</v>
      </c>
      <c r="K146" s="127">
        <v>0</v>
      </c>
      <c r="L146" s="126"/>
      <c r="M146" s="128">
        <v>15</v>
      </c>
      <c r="N146" s="128"/>
      <c r="O146" s="128"/>
      <c r="P146" s="7"/>
      <c r="Q146" s="137">
        <v>103.56404000000001</v>
      </c>
      <c r="R146" s="137"/>
      <c r="S146" s="137"/>
      <c r="T146" s="10"/>
    </row>
    <row r="147" spans="1:20" ht="75" hidden="1" x14ac:dyDescent="0.25">
      <c r="A147" s="173"/>
      <c r="B147" s="179"/>
      <c r="C147" s="173"/>
      <c r="D147" s="173"/>
      <c r="E147" s="173"/>
      <c r="F147" s="46" t="s">
        <v>16</v>
      </c>
      <c r="G147" s="46">
        <v>111</v>
      </c>
      <c r="H147" s="11" t="s">
        <v>139</v>
      </c>
      <c r="I147" s="127">
        <v>85</v>
      </c>
      <c r="J147" s="127">
        <v>0</v>
      </c>
      <c r="K147" s="127">
        <v>0</v>
      </c>
      <c r="L147" s="126"/>
      <c r="M147" s="128">
        <v>15</v>
      </c>
      <c r="N147" s="128"/>
      <c r="O147" s="128"/>
      <c r="P147" s="7"/>
      <c r="Q147" s="137">
        <v>321.95026999999999</v>
      </c>
      <c r="R147" s="137"/>
      <c r="S147" s="137"/>
      <c r="T147" s="10"/>
    </row>
    <row r="148" spans="1:20" ht="75" hidden="1" x14ac:dyDescent="0.25">
      <c r="A148" s="173"/>
      <c r="B148" s="179"/>
      <c r="C148" s="173"/>
      <c r="D148" s="173"/>
      <c r="E148" s="173"/>
      <c r="F148" s="46" t="s">
        <v>16</v>
      </c>
      <c r="G148" s="46">
        <v>112</v>
      </c>
      <c r="H148" s="11" t="s">
        <v>140</v>
      </c>
      <c r="I148" s="127">
        <v>132</v>
      </c>
      <c r="J148" s="127">
        <v>0</v>
      </c>
      <c r="K148" s="127">
        <v>0</v>
      </c>
      <c r="L148" s="126"/>
      <c r="M148" s="128">
        <v>15</v>
      </c>
      <c r="N148" s="128"/>
      <c r="O148" s="128"/>
      <c r="P148" s="7"/>
      <c r="Q148" s="137">
        <v>105.56142</v>
      </c>
      <c r="R148" s="137"/>
      <c r="S148" s="137"/>
      <c r="T148" s="10"/>
    </row>
    <row r="149" spans="1:20" ht="105" hidden="1" x14ac:dyDescent="0.25">
      <c r="A149" s="173"/>
      <c r="B149" s="179"/>
      <c r="C149" s="173"/>
      <c r="D149" s="173"/>
      <c r="E149" s="173"/>
      <c r="F149" s="46" t="s">
        <v>16</v>
      </c>
      <c r="G149" s="46">
        <v>113</v>
      </c>
      <c r="H149" s="11" t="s">
        <v>141</v>
      </c>
      <c r="I149" s="127">
        <v>371</v>
      </c>
      <c r="J149" s="127">
        <v>0</v>
      </c>
      <c r="K149" s="127">
        <v>0</v>
      </c>
      <c r="L149" s="126"/>
      <c r="M149" s="128">
        <v>45</v>
      </c>
      <c r="N149" s="128"/>
      <c r="O149" s="128"/>
      <c r="P149" s="7"/>
      <c r="Q149" s="137">
        <v>480.01940000000002</v>
      </c>
      <c r="R149" s="137"/>
      <c r="S149" s="137"/>
      <c r="T149" s="10"/>
    </row>
    <row r="150" spans="1:20" ht="75" hidden="1" x14ac:dyDescent="0.25">
      <c r="A150" s="173"/>
      <c r="B150" s="179"/>
      <c r="C150" s="173"/>
      <c r="D150" s="173"/>
      <c r="E150" s="173"/>
      <c r="F150" s="46" t="s">
        <v>16</v>
      </c>
      <c r="G150" s="46">
        <v>114</v>
      </c>
      <c r="H150" s="11" t="s">
        <v>142</v>
      </c>
      <c r="I150" s="127">
        <v>70</v>
      </c>
      <c r="J150" s="127">
        <v>0</v>
      </c>
      <c r="K150" s="127">
        <v>0</v>
      </c>
      <c r="L150" s="126"/>
      <c r="M150" s="128">
        <v>15</v>
      </c>
      <c r="N150" s="128"/>
      <c r="O150" s="128"/>
      <c r="P150" s="7"/>
      <c r="Q150" s="137">
        <v>853.23515999999995</v>
      </c>
      <c r="R150" s="137"/>
      <c r="S150" s="137"/>
      <c r="T150" s="10"/>
    </row>
    <row r="151" spans="1:20" ht="75" hidden="1" x14ac:dyDescent="0.25">
      <c r="A151" s="173"/>
      <c r="B151" s="179"/>
      <c r="C151" s="173"/>
      <c r="D151" s="173"/>
      <c r="E151" s="173"/>
      <c r="F151" s="46" t="s">
        <v>16</v>
      </c>
      <c r="G151" s="46">
        <v>115</v>
      </c>
      <c r="H151" s="11" t="s">
        <v>143</v>
      </c>
      <c r="I151" s="127">
        <v>37</v>
      </c>
      <c r="J151" s="127">
        <v>0</v>
      </c>
      <c r="K151" s="127">
        <v>0</v>
      </c>
      <c r="L151" s="126"/>
      <c r="M151" s="128">
        <v>15</v>
      </c>
      <c r="N151" s="128"/>
      <c r="O151" s="128"/>
      <c r="P151" s="7"/>
      <c r="Q151" s="137">
        <v>102.22523</v>
      </c>
      <c r="R151" s="137"/>
      <c r="S151" s="137"/>
      <c r="T151" s="10"/>
    </row>
    <row r="152" spans="1:20" ht="90" hidden="1" x14ac:dyDescent="0.25">
      <c r="A152" s="173"/>
      <c r="B152" s="179"/>
      <c r="C152" s="173"/>
      <c r="D152" s="173"/>
      <c r="E152" s="173"/>
      <c r="F152" s="46" t="s">
        <v>16</v>
      </c>
      <c r="G152" s="46">
        <v>116</v>
      </c>
      <c r="H152" s="11" t="s">
        <v>144</v>
      </c>
      <c r="I152" s="127">
        <v>85</v>
      </c>
      <c r="J152" s="127">
        <v>0</v>
      </c>
      <c r="K152" s="127">
        <v>0</v>
      </c>
      <c r="L152" s="126"/>
      <c r="M152" s="128">
        <v>15</v>
      </c>
      <c r="N152" s="128"/>
      <c r="O152" s="128"/>
      <c r="P152" s="7"/>
      <c r="Q152" s="137">
        <v>122.44797</v>
      </c>
      <c r="R152" s="137"/>
      <c r="S152" s="137"/>
      <c r="T152" s="10"/>
    </row>
    <row r="153" spans="1:20" ht="90" hidden="1" x14ac:dyDescent="0.25">
      <c r="A153" s="173"/>
      <c r="B153" s="179"/>
      <c r="C153" s="173"/>
      <c r="D153" s="173"/>
      <c r="E153" s="173"/>
      <c r="F153" s="46" t="s">
        <v>16</v>
      </c>
      <c r="G153" s="46">
        <v>117</v>
      </c>
      <c r="H153" s="11" t="s">
        <v>145</v>
      </c>
      <c r="I153" s="127">
        <v>355</v>
      </c>
      <c r="J153" s="127">
        <v>0</v>
      </c>
      <c r="K153" s="127">
        <v>0</v>
      </c>
      <c r="L153" s="126"/>
      <c r="M153" s="128">
        <v>30</v>
      </c>
      <c r="N153" s="128"/>
      <c r="O153" s="128"/>
      <c r="P153" s="7"/>
      <c r="Q153" s="137">
        <v>426.93529000000001</v>
      </c>
      <c r="R153" s="137"/>
      <c r="S153" s="137"/>
      <c r="T153" s="10"/>
    </row>
    <row r="154" spans="1:20" ht="75" hidden="1" x14ac:dyDescent="0.25">
      <c r="A154" s="173"/>
      <c r="B154" s="179"/>
      <c r="C154" s="173"/>
      <c r="D154" s="173"/>
      <c r="E154" s="173"/>
      <c r="F154" s="46" t="s">
        <v>16</v>
      </c>
      <c r="G154" s="46">
        <v>118</v>
      </c>
      <c r="H154" s="11" t="s">
        <v>146</v>
      </c>
      <c r="I154" s="127">
        <v>95</v>
      </c>
      <c r="J154" s="127">
        <v>0</v>
      </c>
      <c r="K154" s="127">
        <v>0</v>
      </c>
      <c r="L154" s="126"/>
      <c r="M154" s="128">
        <v>10</v>
      </c>
      <c r="N154" s="128"/>
      <c r="O154" s="128"/>
      <c r="P154" s="7"/>
      <c r="Q154" s="137">
        <v>216.00779</v>
      </c>
      <c r="R154" s="137"/>
      <c r="S154" s="137"/>
      <c r="T154" s="10"/>
    </row>
    <row r="155" spans="1:20" ht="90" hidden="1" x14ac:dyDescent="0.25">
      <c r="A155" s="173"/>
      <c r="B155" s="179"/>
      <c r="C155" s="173"/>
      <c r="D155" s="173"/>
      <c r="E155" s="173"/>
      <c r="F155" s="46" t="s">
        <v>16</v>
      </c>
      <c r="G155" s="46">
        <v>119</v>
      </c>
      <c r="H155" s="7" t="s">
        <v>147</v>
      </c>
      <c r="I155" s="127">
        <v>272</v>
      </c>
      <c r="J155" s="127">
        <v>0</v>
      </c>
      <c r="K155" s="127">
        <v>0</v>
      </c>
      <c r="L155" s="126"/>
      <c r="M155" s="128">
        <v>13</v>
      </c>
      <c r="N155" s="128"/>
      <c r="O155" s="128"/>
      <c r="P155" s="7"/>
      <c r="Q155" s="137">
        <v>254.30941000000001</v>
      </c>
      <c r="R155" s="137"/>
      <c r="S155" s="137"/>
      <c r="T155" s="10"/>
    </row>
    <row r="156" spans="1:20" ht="75" hidden="1" x14ac:dyDescent="0.25">
      <c r="A156" s="173"/>
      <c r="B156" s="179"/>
      <c r="C156" s="173"/>
      <c r="D156" s="173"/>
      <c r="E156" s="173"/>
      <c r="F156" s="46" t="s">
        <v>16</v>
      </c>
      <c r="G156" s="46">
        <v>120</v>
      </c>
      <c r="H156" s="11" t="s">
        <v>148</v>
      </c>
      <c r="I156" s="127">
        <v>325</v>
      </c>
      <c r="J156" s="127">
        <v>0</v>
      </c>
      <c r="K156" s="127">
        <v>0</v>
      </c>
      <c r="L156" s="126"/>
      <c r="M156" s="128">
        <v>15</v>
      </c>
      <c r="N156" s="128"/>
      <c r="O156" s="128"/>
      <c r="P156" s="7"/>
      <c r="Q156" s="137">
        <v>469.03365000000002</v>
      </c>
      <c r="R156" s="137"/>
      <c r="S156" s="137"/>
      <c r="T156" s="10"/>
    </row>
    <row r="157" spans="1:20" ht="60" hidden="1" x14ac:dyDescent="0.25">
      <c r="A157" s="173"/>
      <c r="B157" s="179"/>
      <c r="C157" s="173"/>
      <c r="D157" s="173"/>
      <c r="E157" s="173"/>
      <c r="F157" s="46" t="s">
        <v>16</v>
      </c>
      <c r="G157" s="46">
        <v>121</v>
      </c>
      <c r="H157" s="11" t="s">
        <v>149</v>
      </c>
      <c r="I157" s="127">
        <v>70</v>
      </c>
      <c r="J157" s="127">
        <v>0</v>
      </c>
      <c r="K157" s="127">
        <v>0</v>
      </c>
      <c r="L157" s="126"/>
      <c r="M157" s="128">
        <v>15</v>
      </c>
      <c r="N157" s="128"/>
      <c r="O157" s="128"/>
      <c r="P157" s="7"/>
      <c r="Q157" s="137">
        <v>613.61887000000002</v>
      </c>
      <c r="R157" s="137"/>
      <c r="S157" s="137"/>
      <c r="T157" s="10"/>
    </row>
    <row r="158" spans="1:20" ht="90" hidden="1" x14ac:dyDescent="0.25">
      <c r="A158" s="173"/>
      <c r="B158" s="179"/>
      <c r="C158" s="173"/>
      <c r="D158" s="173"/>
      <c r="E158" s="173"/>
      <c r="F158" s="46" t="s">
        <v>16</v>
      </c>
      <c r="G158" s="46">
        <v>122</v>
      </c>
      <c r="H158" s="11" t="s">
        <v>150</v>
      </c>
      <c r="I158" s="127">
        <v>105</v>
      </c>
      <c r="J158" s="127">
        <v>0</v>
      </c>
      <c r="K158" s="127">
        <v>0</v>
      </c>
      <c r="L158" s="126"/>
      <c r="M158" s="128">
        <v>15</v>
      </c>
      <c r="N158" s="128"/>
      <c r="O158" s="128"/>
      <c r="P158" s="7"/>
      <c r="Q158" s="137">
        <v>232.85721000000001</v>
      </c>
      <c r="R158" s="137"/>
      <c r="S158" s="137"/>
      <c r="T158" s="10"/>
    </row>
    <row r="159" spans="1:20" ht="90" hidden="1" x14ac:dyDescent="0.25">
      <c r="A159" s="173"/>
      <c r="B159" s="179"/>
      <c r="C159" s="173"/>
      <c r="D159" s="173"/>
      <c r="E159" s="173"/>
      <c r="F159" s="46" t="s">
        <v>16</v>
      </c>
      <c r="G159" s="46">
        <v>123</v>
      </c>
      <c r="H159" s="11" t="s">
        <v>151</v>
      </c>
      <c r="I159" s="127">
        <v>32</v>
      </c>
      <c r="J159" s="127">
        <v>0</v>
      </c>
      <c r="K159" s="127">
        <v>0</v>
      </c>
      <c r="L159" s="126"/>
      <c r="M159" s="128">
        <v>15</v>
      </c>
      <c r="N159" s="128"/>
      <c r="O159" s="128"/>
      <c r="P159" s="7"/>
      <c r="Q159" s="137">
        <v>150.9554</v>
      </c>
      <c r="R159" s="137"/>
      <c r="S159" s="137"/>
      <c r="T159" s="10"/>
    </row>
    <row r="160" spans="1:20" ht="105" hidden="1" x14ac:dyDescent="0.25">
      <c r="A160" s="173"/>
      <c r="B160" s="179"/>
      <c r="C160" s="173"/>
      <c r="D160" s="173"/>
      <c r="E160" s="173"/>
      <c r="F160" s="46" t="s">
        <v>16</v>
      </c>
      <c r="G160" s="46">
        <v>124</v>
      </c>
      <c r="H160" s="11" t="s">
        <v>152</v>
      </c>
      <c r="I160" s="127">
        <v>387</v>
      </c>
      <c r="J160" s="127">
        <v>0</v>
      </c>
      <c r="K160" s="127">
        <v>0</v>
      </c>
      <c r="L160" s="126"/>
      <c r="M160" s="128">
        <v>24</v>
      </c>
      <c r="N160" s="128"/>
      <c r="O160" s="128"/>
      <c r="P160" s="7"/>
      <c r="Q160" s="137">
        <v>579.35956999999996</v>
      </c>
      <c r="R160" s="137"/>
      <c r="S160" s="137"/>
      <c r="T160" s="10"/>
    </row>
    <row r="161" spans="1:20" ht="75" hidden="1" x14ac:dyDescent="0.25">
      <c r="A161" s="173"/>
      <c r="B161" s="179"/>
      <c r="C161" s="173"/>
      <c r="D161" s="173"/>
      <c r="E161" s="173"/>
      <c r="F161" s="46" t="s">
        <v>16</v>
      </c>
      <c r="G161" s="46">
        <v>125</v>
      </c>
      <c r="H161" s="11" t="s">
        <v>153</v>
      </c>
      <c r="I161" s="127">
        <v>201</v>
      </c>
      <c r="J161" s="127">
        <v>0</v>
      </c>
      <c r="K161" s="127">
        <v>0</v>
      </c>
      <c r="L161" s="126"/>
      <c r="M161" s="128">
        <v>15</v>
      </c>
      <c r="N161" s="128"/>
      <c r="O161" s="128"/>
      <c r="P161" s="7"/>
      <c r="Q161" s="137">
        <v>227.44740999999999</v>
      </c>
      <c r="R161" s="137"/>
      <c r="S161" s="137"/>
      <c r="T161" s="10"/>
    </row>
    <row r="162" spans="1:20" ht="75" hidden="1" x14ac:dyDescent="0.25">
      <c r="A162" s="173"/>
      <c r="B162" s="179"/>
      <c r="C162" s="173"/>
      <c r="D162" s="173"/>
      <c r="E162" s="173"/>
      <c r="F162" s="46" t="s">
        <v>16</v>
      </c>
      <c r="G162" s="46">
        <v>126</v>
      </c>
      <c r="H162" s="11" t="s">
        <v>154</v>
      </c>
      <c r="I162" s="127">
        <v>214</v>
      </c>
      <c r="J162" s="127">
        <v>0</v>
      </c>
      <c r="K162" s="127">
        <v>0</v>
      </c>
      <c r="L162" s="126"/>
      <c r="M162" s="128">
        <v>75</v>
      </c>
      <c r="N162" s="128"/>
      <c r="O162" s="128"/>
      <c r="P162" s="7"/>
      <c r="Q162" s="137">
        <v>570.89058999999997</v>
      </c>
      <c r="R162" s="137"/>
      <c r="S162" s="137"/>
      <c r="T162" s="10"/>
    </row>
    <row r="163" spans="1:20" ht="90" hidden="1" x14ac:dyDescent="0.25">
      <c r="A163" s="173"/>
      <c r="B163" s="179"/>
      <c r="C163" s="173"/>
      <c r="D163" s="173"/>
      <c r="E163" s="173"/>
      <c r="F163" s="46" t="s">
        <v>16</v>
      </c>
      <c r="G163" s="46">
        <v>127</v>
      </c>
      <c r="H163" s="11" t="s">
        <v>155</v>
      </c>
      <c r="I163" s="127">
        <v>57</v>
      </c>
      <c r="J163" s="127">
        <v>0</v>
      </c>
      <c r="K163" s="127">
        <v>0</v>
      </c>
      <c r="L163" s="126"/>
      <c r="M163" s="128">
        <v>15</v>
      </c>
      <c r="N163" s="128"/>
      <c r="O163" s="128"/>
      <c r="P163" s="7"/>
      <c r="Q163" s="137">
        <v>201.37487999999999</v>
      </c>
      <c r="R163" s="137"/>
      <c r="S163" s="137"/>
      <c r="T163" s="10"/>
    </row>
    <row r="164" spans="1:20" ht="75" hidden="1" x14ac:dyDescent="0.25">
      <c r="A164" s="173"/>
      <c r="B164" s="179"/>
      <c r="C164" s="173"/>
      <c r="D164" s="173"/>
      <c r="E164" s="173"/>
      <c r="F164" s="46" t="s">
        <v>16</v>
      </c>
      <c r="G164" s="46">
        <v>128</v>
      </c>
      <c r="H164" s="7" t="s">
        <v>156</v>
      </c>
      <c r="I164" s="127">
        <v>157</v>
      </c>
      <c r="J164" s="127">
        <v>0</v>
      </c>
      <c r="K164" s="127">
        <v>0</v>
      </c>
      <c r="L164" s="126"/>
      <c r="M164" s="128">
        <v>30</v>
      </c>
      <c r="N164" s="128"/>
      <c r="O164" s="128"/>
      <c r="P164" s="7"/>
      <c r="Q164" s="137">
        <v>216.64427000000001</v>
      </c>
      <c r="R164" s="137"/>
      <c r="S164" s="137"/>
      <c r="T164" s="10"/>
    </row>
    <row r="165" spans="1:20" ht="90" hidden="1" x14ac:dyDescent="0.25">
      <c r="A165" s="173"/>
      <c r="B165" s="179"/>
      <c r="C165" s="173"/>
      <c r="D165" s="173"/>
      <c r="E165" s="173"/>
      <c r="F165" s="46" t="s">
        <v>16</v>
      </c>
      <c r="G165" s="46">
        <v>129</v>
      </c>
      <c r="H165" s="11" t="s">
        <v>157</v>
      </c>
      <c r="I165" s="127">
        <v>51</v>
      </c>
      <c r="J165" s="127">
        <v>0</v>
      </c>
      <c r="K165" s="127">
        <v>0</v>
      </c>
      <c r="L165" s="126"/>
      <c r="M165" s="128">
        <v>15</v>
      </c>
      <c r="N165" s="128"/>
      <c r="O165" s="128"/>
      <c r="P165" s="7"/>
      <c r="Q165" s="137">
        <v>81.764240000000001</v>
      </c>
      <c r="R165" s="137"/>
      <c r="S165" s="137"/>
      <c r="T165" s="10"/>
    </row>
    <row r="166" spans="1:20" ht="75" hidden="1" x14ac:dyDescent="0.25">
      <c r="A166" s="173"/>
      <c r="B166" s="179"/>
      <c r="C166" s="173"/>
      <c r="D166" s="173"/>
      <c r="E166" s="173"/>
      <c r="F166" s="46" t="s">
        <v>16</v>
      </c>
      <c r="G166" s="46">
        <v>130</v>
      </c>
      <c r="H166" s="11" t="s">
        <v>158</v>
      </c>
      <c r="I166" s="127">
        <v>70</v>
      </c>
      <c r="J166" s="127">
        <v>0</v>
      </c>
      <c r="K166" s="127">
        <v>0</v>
      </c>
      <c r="L166" s="126"/>
      <c r="M166" s="128">
        <v>15</v>
      </c>
      <c r="N166" s="128"/>
      <c r="O166" s="128"/>
      <c r="P166" s="7"/>
      <c r="Q166" s="137">
        <v>201.66539</v>
      </c>
      <c r="R166" s="137"/>
      <c r="S166" s="137"/>
      <c r="T166" s="10"/>
    </row>
    <row r="167" spans="1:20" ht="75" hidden="1" x14ac:dyDescent="0.25">
      <c r="A167" s="173"/>
      <c r="B167" s="179"/>
      <c r="C167" s="173"/>
      <c r="D167" s="173"/>
      <c r="E167" s="173"/>
      <c r="F167" s="46" t="s">
        <v>16</v>
      </c>
      <c r="G167" s="46">
        <v>131</v>
      </c>
      <c r="H167" s="11" t="s">
        <v>159</v>
      </c>
      <c r="I167" s="127">
        <v>77</v>
      </c>
      <c r="J167" s="127">
        <v>0</v>
      </c>
      <c r="K167" s="127">
        <v>0</v>
      </c>
      <c r="L167" s="126"/>
      <c r="M167" s="128">
        <v>7</v>
      </c>
      <c r="N167" s="128"/>
      <c r="O167" s="128"/>
      <c r="P167" s="7"/>
      <c r="Q167" s="137">
        <v>218.84307000000001</v>
      </c>
      <c r="R167" s="137"/>
      <c r="S167" s="137"/>
      <c r="T167" s="10"/>
    </row>
    <row r="168" spans="1:20" ht="90" hidden="1" x14ac:dyDescent="0.25">
      <c r="A168" s="173"/>
      <c r="B168" s="179"/>
      <c r="C168" s="173"/>
      <c r="D168" s="173"/>
      <c r="E168" s="173"/>
      <c r="F168" s="46" t="s">
        <v>16</v>
      </c>
      <c r="G168" s="46">
        <v>132</v>
      </c>
      <c r="H168" s="11" t="s">
        <v>160</v>
      </c>
      <c r="I168" s="127">
        <v>221</v>
      </c>
      <c r="J168" s="127">
        <v>0</v>
      </c>
      <c r="K168" s="127">
        <v>0</v>
      </c>
      <c r="L168" s="126"/>
      <c r="M168" s="128">
        <v>45</v>
      </c>
      <c r="N168" s="128"/>
      <c r="O168" s="128"/>
      <c r="P168" s="7"/>
      <c r="Q168" s="137">
        <v>325.53976</v>
      </c>
      <c r="R168" s="137"/>
      <c r="S168" s="137"/>
      <c r="T168" s="10"/>
    </row>
    <row r="169" spans="1:20" ht="75" hidden="1" x14ac:dyDescent="0.25">
      <c r="A169" s="173"/>
      <c r="B169" s="179"/>
      <c r="C169" s="173"/>
      <c r="D169" s="173"/>
      <c r="E169" s="173"/>
      <c r="F169" s="46" t="s">
        <v>16</v>
      </c>
      <c r="G169" s="46">
        <v>133</v>
      </c>
      <c r="H169" s="11" t="s">
        <v>161</v>
      </c>
      <c r="I169" s="127">
        <v>190</v>
      </c>
      <c r="J169" s="127">
        <v>0</v>
      </c>
      <c r="K169" s="127">
        <v>0</v>
      </c>
      <c r="L169" s="126"/>
      <c r="M169" s="128">
        <v>15</v>
      </c>
      <c r="N169" s="128"/>
      <c r="O169" s="128"/>
      <c r="P169" s="7"/>
      <c r="Q169" s="137">
        <v>859.27792999999997</v>
      </c>
      <c r="R169" s="137"/>
      <c r="S169" s="137"/>
      <c r="T169" s="10"/>
    </row>
    <row r="170" spans="1:20" ht="75" hidden="1" x14ac:dyDescent="0.25">
      <c r="A170" s="173"/>
      <c r="B170" s="179"/>
      <c r="C170" s="173"/>
      <c r="D170" s="173"/>
      <c r="E170" s="173"/>
      <c r="F170" s="46" t="s">
        <v>16</v>
      </c>
      <c r="G170" s="46">
        <v>134</v>
      </c>
      <c r="H170" s="11" t="s">
        <v>162</v>
      </c>
      <c r="I170" s="127">
        <v>334</v>
      </c>
      <c r="J170" s="127">
        <v>0</v>
      </c>
      <c r="K170" s="127">
        <v>0</v>
      </c>
      <c r="L170" s="126"/>
      <c r="M170" s="128">
        <v>15</v>
      </c>
      <c r="N170" s="128"/>
      <c r="O170" s="128"/>
      <c r="P170" s="7"/>
      <c r="Q170" s="137">
        <v>468.82778000000002</v>
      </c>
      <c r="R170" s="137"/>
      <c r="S170" s="137"/>
      <c r="T170" s="10"/>
    </row>
    <row r="171" spans="1:20" ht="75" hidden="1" x14ac:dyDescent="0.25">
      <c r="A171" s="173"/>
      <c r="B171" s="179"/>
      <c r="C171" s="173"/>
      <c r="D171" s="173"/>
      <c r="E171" s="173"/>
      <c r="F171" s="46" t="s">
        <v>16</v>
      </c>
      <c r="G171" s="46">
        <v>135</v>
      </c>
      <c r="H171" s="11" t="s">
        <v>163</v>
      </c>
      <c r="I171" s="127">
        <v>15</v>
      </c>
      <c r="J171" s="127">
        <v>0</v>
      </c>
      <c r="K171" s="127">
        <v>0</v>
      </c>
      <c r="L171" s="126"/>
      <c r="M171" s="128">
        <v>15</v>
      </c>
      <c r="N171" s="128"/>
      <c r="O171" s="128"/>
      <c r="P171" s="7"/>
      <c r="Q171" s="137">
        <v>36.835999999999999</v>
      </c>
      <c r="R171" s="137"/>
      <c r="S171" s="137"/>
      <c r="T171" s="10"/>
    </row>
    <row r="172" spans="1:20" ht="75" hidden="1" x14ac:dyDescent="0.25">
      <c r="A172" s="173"/>
      <c r="B172" s="179"/>
      <c r="C172" s="173"/>
      <c r="D172" s="173"/>
      <c r="E172" s="173"/>
      <c r="F172" s="46" t="s">
        <v>16</v>
      </c>
      <c r="G172" s="46">
        <v>136</v>
      </c>
      <c r="H172" s="11" t="s">
        <v>164</v>
      </c>
      <c r="I172" s="127">
        <v>236</v>
      </c>
      <c r="J172" s="127">
        <v>0</v>
      </c>
      <c r="K172" s="127">
        <v>0</v>
      </c>
      <c r="L172" s="126"/>
      <c r="M172" s="128">
        <v>15</v>
      </c>
      <c r="N172" s="128"/>
      <c r="O172" s="128"/>
      <c r="P172" s="7"/>
      <c r="Q172" s="137">
        <v>392.47151000000002</v>
      </c>
      <c r="R172" s="137"/>
      <c r="S172" s="137"/>
      <c r="T172" s="10"/>
    </row>
    <row r="173" spans="1:20" ht="75" hidden="1" x14ac:dyDescent="0.25">
      <c r="A173" s="173"/>
      <c r="B173" s="179"/>
      <c r="C173" s="173"/>
      <c r="D173" s="173"/>
      <c r="E173" s="173"/>
      <c r="F173" s="46" t="s">
        <v>16</v>
      </c>
      <c r="G173" s="46">
        <v>137</v>
      </c>
      <c r="H173" s="11" t="s">
        <v>165</v>
      </c>
      <c r="I173" s="127">
        <v>77</v>
      </c>
      <c r="J173" s="127">
        <v>0</v>
      </c>
      <c r="K173" s="127">
        <v>0</v>
      </c>
      <c r="L173" s="126"/>
      <c r="M173" s="128">
        <v>10</v>
      </c>
      <c r="N173" s="128"/>
      <c r="O173" s="128"/>
      <c r="P173" s="7"/>
      <c r="Q173" s="137">
        <v>139.97295</v>
      </c>
      <c r="R173" s="137"/>
      <c r="S173" s="137"/>
      <c r="T173" s="10"/>
    </row>
    <row r="174" spans="1:20" ht="75" hidden="1" x14ac:dyDescent="0.25">
      <c r="A174" s="173"/>
      <c r="B174" s="179"/>
      <c r="C174" s="173"/>
      <c r="D174" s="173"/>
      <c r="E174" s="173"/>
      <c r="F174" s="46" t="s">
        <v>16</v>
      </c>
      <c r="G174" s="46">
        <v>138</v>
      </c>
      <c r="H174" s="11" t="s">
        <v>166</v>
      </c>
      <c r="I174" s="127">
        <v>45</v>
      </c>
      <c r="J174" s="127">
        <v>0</v>
      </c>
      <c r="K174" s="127">
        <v>0</v>
      </c>
      <c r="L174" s="126"/>
      <c r="M174" s="128">
        <v>15</v>
      </c>
      <c r="N174" s="128"/>
      <c r="O174" s="128"/>
      <c r="P174" s="7"/>
      <c r="Q174" s="137">
        <v>125.61418999999999</v>
      </c>
      <c r="R174" s="137"/>
      <c r="S174" s="137"/>
      <c r="T174" s="10"/>
    </row>
    <row r="175" spans="1:20" ht="75" hidden="1" x14ac:dyDescent="0.25">
      <c r="A175" s="173"/>
      <c r="B175" s="179"/>
      <c r="C175" s="173"/>
      <c r="D175" s="173"/>
      <c r="E175" s="173"/>
      <c r="F175" s="46" t="s">
        <v>16</v>
      </c>
      <c r="G175" s="46">
        <v>139</v>
      </c>
      <c r="H175" s="11" t="s">
        <v>167</v>
      </c>
      <c r="I175" s="127">
        <v>225</v>
      </c>
      <c r="J175" s="127">
        <v>0</v>
      </c>
      <c r="K175" s="127">
        <v>0</v>
      </c>
      <c r="L175" s="126"/>
      <c r="M175" s="128">
        <v>15</v>
      </c>
      <c r="N175" s="128"/>
      <c r="O175" s="128"/>
      <c r="P175" s="7"/>
      <c r="Q175" s="137">
        <v>336.74630000000002</v>
      </c>
      <c r="R175" s="137"/>
      <c r="S175" s="137"/>
      <c r="T175" s="10"/>
    </row>
    <row r="176" spans="1:20" ht="75" hidden="1" x14ac:dyDescent="0.25">
      <c r="A176" s="173"/>
      <c r="B176" s="179"/>
      <c r="C176" s="173"/>
      <c r="D176" s="173"/>
      <c r="E176" s="173"/>
      <c r="F176" s="46" t="s">
        <v>16</v>
      </c>
      <c r="G176" s="46">
        <v>140</v>
      </c>
      <c r="H176" s="11" t="s">
        <v>168</v>
      </c>
      <c r="I176" s="127">
        <v>67</v>
      </c>
      <c r="J176" s="127">
        <v>0</v>
      </c>
      <c r="K176" s="127">
        <v>0</v>
      </c>
      <c r="L176" s="126"/>
      <c r="M176" s="128">
        <v>15</v>
      </c>
      <c r="N176" s="128"/>
      <c r="O176" s="128"/>
      <c r="P176" s="7"/>
      <c r="Q176" s="137">
        <v>135.42443</v>
      </c>
      <c r="R176" s="137"/>
      <c r="S176" s="137"/>
      <c r="T176" s="10"/>
    </row>
    <row r="177" spans="1:20" ht="105" hidden="1" x14ac:dyDescent="0.25">
      <c r="A177" s="173"/>
      <c r="B177" s="179"/>
      <c r="C177" s="173"/>
      <c r="D177" s="173"/>
      <c r="E177" s="173"/>
      <c r="F177" s="46" t="s">
        <v>16</v>
      </c>
      <c r="G177" s="46">
        <v>141</v>
      </c>
      <c r="H177" s="11" t="s">
        <v>169</v>
      </c>
      <c r="I177" s="127">
        <v>30</v>
      </c>
      <c r="J177" s="127">
        <v>0</v>
      </c>
      <c r="K177" s="127">
        <v>0</v>
      </c>
      <c r="L177" s="126"/>
      <c r="M177" s="128">
        <v>15</v>
      </c>
      <c r="N177" s="128"/>
      <c r="O177" s="128"/>
      <c r="P177" s="7"/>
      <c r="Q177" s="137">
        <v>56.08558</v>
      </c>
      <c r="R177" s="137"/>
      <c r="S177" s="137"/>
      <c r="T177" s="10"/>
    </row>
    <row r="178" spans="1:20" ht="75" hidden="1" x14ac:dyDescent="0.25">
      <c r="A178" s="173"/>
      <c r="B178" s="179"/>
      <c r="C178" s="173"/>
      <c r="D178" s="173"/>
      <c r="E178" s="173"/>
      <c r="F178" s="46" t="s">
        <v>16</v>
      </c>
      <c r="G178" s="46">
        <v>142</v>
      </c>
      <c r="H178" s="11" t="s">
        <v>170</v>
      </c>
      <c r="I178" s="127">
        <v>161</v>
      </c>
      <c r="J178" s="127">
        <v>0</v>
      </c>
      <c r="K178" s="127">
        <v>0</v>
      </c>
      <c r="L178" s="126"/>
      <c r="M178" s="128">
        <v>15</v>
      </c>
      <c r="N178" s="128"/>
      <c r="O178" s="128"/>
      <c r="P178" s="7"/>
      <c r="Q178" s="137">
        <v>256.22816</v>
      </c>
      <c r="R178" s="137"/>
      <c r="S178" s="137"/>
      <c r="T178" s="10"/>
    </row>
    <row r="179" spans="1:20" ht="75" hidden="1" x14ac:dyDescent="0.25">
      <c r="A179" s="173"/>
      <c r="B179" s="179"/>
      <c r="C179" s="173"/>
      <c r="D179" s="173"/>
      <c r="E179" s="173"/>
      <c r="F179" s="46" t="s">
        <v>16</v>
      </c>
      <c r="G179" s="46">
        <v>143</v>
      </c>
      <c r="H179" s="11" t="s">
        <v>171</v>
      </c>
      <c r="I179" s="127">
        <v>250</v>
      </c>
      <c r="J179" s="127">
        <v>0</v>
      </c>
      <c r="K179" s="127">
        <v>0</v>
      </c>
      <c r="L179" s="126"/>
      <c r="M179" s="128">
        <v>15</v>
      </c>
      <c r="N179" s="128"/>
      <c r="O179" s="128"/>
      <c r="P179" s="7"/>
      <c r="Q179" s="137">
        <v>505.80844000000002</v>
      </c>
      <c r="R179" s="137"/>
      <c r="S179" s="137"/>
      <c r="T179" s="10"/>
    </row>
    <row r="180" spans="1:20" ht="75" hidden="1" x14ac:dyDescent="0.25">
      <c r="A180" s="173"/>
      <c r="B180" s="179"/>
      <c r="C180" s="173"/>
      <c r="D180" s="173"/>
      <c r="E180" s="173"/>
      <c r="F180" s="46" t="s">
        <v>16</v>
      </c>
      <c r="G180" s="46">
        <v>144</v>
      </c>
      <c r="H180" s="11" t="s">
        <v>172</v>
      </c>
      <c r="I180" s="127">
        <v>129</v>
      </c>
      <c r="J180" s="127">
        <v>0</v>
      </c>
      <c r="K180" s="127">
        <v>0</v>
      </c>
      <c r="L180" s="126"/>
      <c r="M180" s="128">
        <v>15</v>
      </c>
      <c r="N180" s="128"/>
      <c r="O180" s="128"/>
      <c r="P180" s="7"/>
      <c r="Q180" s="137">
        <v>292.85807</v>
      </c>
      <c r="R180" s="137"/>
      <c r="S180" s="137"/>
      <c r="T180" s="10"/>
    </row>
    <row r="181" spans="1:20" ht="75" hidden="1" x14ac:dyDescent="0.25">
      <c r="A181" s="173"/>
      <c r="B181" s="179"/>
      <c r="C181" s="173"/>
      <c r="D181" s="173"/>
      <c r="E181" s="173"/>
      <c r="F181" s="46" t="s">
        <v>16</v>
      </c>
      <c r="G181" s="46">
        <v>145</v>
      </c>
      <c r="H181" s="11" t="s">
        <v>173</v>
      </c>
      <c r="I181" s="127">
        <v>80</v>
      </c>
      <c r="J181" s="127">
        <v>0</v>
      </c>
      <c r="K181" s="127">
        <v>0</v>
      </c>
      <c r="L181" s="126"/>
      <c r="M181" s="128">
        <v>5</v>
      </c>
      <c r="N181" s="128"/>
      <c r="O181" s="128"/>
      <c r="P181" s="7"/>
      <c r="Q181" s="137">
        <v>137.64139</v>
      </c>
      <c r="R181" s="137"/>
      <c r="S181" s="137"/>
      <c r="T181" s="10"/>
    </row>
    <row r="182" spans="1:20" ht="75" hidden="1" x14ac:dyDescent="0.25">
      <c r="A182" s="173"/>
      <c r="B182" s="179"/>
      <c r="C182" s="173"/>
      <c r="D182" s="173"/>
      <c r="E182" s="173"/>
      <c r="F182" s="46" t="s">
        <v>16</v>
      </c>
      <c r="G182" s="46">
        <v>146</v>
      </c>
      <c r="H182" s="11" t="s">
        <v>174</v>
      </c>
      <c r="I182" s="127">
        <v>82</v>
      </c>
      <c r="J182" s="127">
        <v>0</v>
      </c>
      <c r="K182" s="127">
        <v>0</v>
      </c>
      <c r="L182" s="126"/>
      <c r="M182" s="128">
        <v>5</v>
      </c>
      <c r="N182" s="128"/>
      <c r="O182" s="128"/>
      <c r="P182" s="7"/>
      <c r="Q182" s="137">
        <v>132.26902999999999</v>
      </c>
      <c r="R182" s="137"/>
      <c r="S182" s="137"/>
      <c r="T182" s="10"/>
    </row>
    <row r="183" spans="1:20" ht="75" hidden="1" x14ac:dyDescent="0.25">
      <c r="A183" s="173"/>
      <c r="B183" s="179"/>
      <c r="C183" s="173"/>
      <c r="D183" s="173"/>
      <c r="E183" s="173"/>
      <c r="F183" s="46" t="s">
        <v>16</v>
      </c>
      <c r="G183" s="46">
        <v>147</v>
      </c>
      <c r="H183" s="11" t="s">
        <v>175</v>
      </c>
      <c r="I183" s="127">
        <v>349</v>
      </c>
      <c r="J183" s="127">
        <v>0</v>
      </c>
      <c r="K183" s="127">
        <v>0</v>
      </c>
      <c r="L183" s="126"/>
      <c r="M183" s="128">
        <v>15</v>
      </c>
      <c r="N183" s="128"/>
      <c r="O183" s="128"/>
      <c r="P183" s="7"/>
      <c r="Q183" s="137">
        <v>370.82756000000001</v>
      </c>
      <c r="R183" s="137"/>
      <c r="S183" s="137"/>
      <c r="T183" s="10"/>
    </row>
    <row r="184" spans="1:20" ht="75" hidden="1" x14ac:dyDescent="0.25">
      <c r="A184" s="173"/>
      <c r="B184" s="179"/>
      <c r="C184" s="173"/>
      <c r="D184" s="173"/>
      <c r="E184" s="173"/>
      <c r="F184" s="46" t="s">
        <v>16</v>
      </c>
      <c r="G184" s="46">
        <v>148</v>
      </c>
      <c r="H184" s="7" t="s">
        <v>176</v>
      </c>
      <c r="I184" s="127">
        <v>36</v>
      </c>
      <c r="J184" s="127">
        <v>0</v>
      </c>
      <c r="K184" s="127">
        <v>0</v>
      </c>
      <c r="L184" s="126"/>
      <c r="M184" s="128">
        <v>15</v>
      </c>
      <c r="N184" s="128"/>
      <c r="O184" s="128"/>
      <c r="P184" s="7"/>
      <c r="Q184" s="137">
        <v>100.63012000000001</v>
      </c>
      <c r="R184" s="137"/>
      <c r="S184" s="137"/>
      <c r="T184" s="10"/>
    </row>
    <row r="185" spans="1:20" ht="75" hidden="1" x14ac:dyDescent="0.25">
      <c r="A185" s="173"/>
      <c r="B185" s="179"/>
      <c r="C185" s="173"/>
      <c r="D185" s="173"/>
      <c r="E185" s="173"/>
      <c r="F185" s="46" t="s">
        <v>16</v>
      </c>
      <c r="G185" s="46">
        <v>149</v>
      </c>
      <c r="H185" s="7" t="s">
        <v>177</v>
      </c>
      <c r="I185" s="127">
        <v>82</v>
      </c>
      <c r="J185" s="127">
        <v>0</v>
      </c>
      <c r="K185" s="127">
        <v>0</v>
      </c>
      <c r="L185" s="126"/>
      <c r="M185" s="128">
        <v>15</v>
      </c>
      <c r="N185" s="128"/>
      <c r="O185" s="128"/>
      <c r="P185" s="7"/>
      <c r="Q185" s="137">
        <v>163.98648</v>
      </c>
      <c r="R185" s="137"/>
      <c r="S185" s="137"/>
      <c r="T185" s="10"/>
    </row>
    <row r="186" spans="1:20" ht="75" hidden="1" x14ac:dyDescent="0.25">
      <c r="A186" s="173"/>
      <c r="B186" s="179"/>
      <c r="C186" s="173"/>
      <c r="D186" s="173"/>
      <c r="E186" s="173"/>
      <c r="F186" s="46" t="s">
        <v>16</v>
      </c>
      <c r="G186" s="46">
        <v>150</v>
      </c>
      <c r="H186" s="7" t="s">
        <v>178</v>
      </c>
      <c r="I186" s="127">
        <v>262</v>
      </c>
      <c r="J186" s="127">
        <v>0</v>
      </c>
      <c r="K186" s="127">
        <v>0</v>
      </c>
      <c r="L186" s="126"/>
      <c r="M186" s="128">
        <v>15</v>
      </c>
      <c r="N186" s="128"/>
      <c r="O186" s="128"/>
      <c r="P186" s="7"/>
      <c r="Q186" s="137">
        <v>300.76688999999999</v>
      </c>
      <c r="R186" s="137"/>
      <c r="S186" s="137"/>
      <c r="T186" s="10"/>
    </row>
    <row r="187" spans="1:20" ht="75" hidden="1" x14ac:dyDescent="0.25">
      <c r="A187" s="173"/>
      <c r="B187" s="179"/>
      <c r="C187" s="173"/>
      <c r="D187" s="173"/>
      <c r="E187" s="173"/>
      <c r="F187" s="46" t="s">
        <v>16</v>
      </c>
      <c r="G187" s="46">
        <v>151</v>
      </c>
      <c r="H187" s="7" t="s">
        <v>179</v>
      </c>
      <c r="I187" s="127">
        <v>166</v>
      </c>
      <c r="J187" s="127">
        <v>0</v>
      </c>
      <c r="K187" s="127">
        <v>0</v>
      </c>
      <c r="L187" s="126"/>
      <c r="M187" s="128">
        <v>30</v>
      </c>
      <c r="N187" s="128"/>
      <c r="O187" s="128"/>
      <c r="P187" s="7"/>
      <c r="Q187" s="137">
        <v>242.44971000000001</v>
      </c>
      <c r="R187" s="137"/>
      <c r="S187" s="137"/>
      <c r="T187" s="10"/>
    </row>
    <row r="188" spans="1:20" ht="75" hidden="1" x14ac:dyDescent="0.25">
      <c r="A188" s="173"/>
      <c r="B188" s="179"/>
      <c r="C188" s="173"/>
      <c r="D188" s="173"/>
      <c r="E188" s="173"/>
      <c r="F188" s="46" t="s">
        <v>16</v>
      </c>
      <c r="G188" s="46">
        <v>152</v>
      </c>
      <c r="H188" s="7" t="s">
        <v>180</v>
      </c>
      <c r="I188" s="127">
        <v>160</v>
      </c>
      <c r="J188" s="127">
        <v>0</v>
      </c>
      <c r="K188" s="127">
        <v>0</v>
      </c>
      <c r="L188" s="126"/>
      <c r="M188" s="128">
        <v>15</v>
      </c>
      <c r="N188" s="128"/>
      <c r="O188" s="128"/>
      <c r="P188" s="7"/>
      <c r="Q188" s="137">
        <v>379.42259000000001</v>
      </c>
      <c r="R188" s="137"/>
      <c r="S188" s="137"/>
      <c r="T188" s="10"/>
    </row>
    <row r="189" spans="1:20" ht="75" hidden="1" x14ac:dyDescent="0.25">
      <c r="A189" s="173"/>
      <c r="B189" s="179"/>
      <c r="C189" s="173"/>
      <c r="D189" s="173"/>
      <c r="E189" s="173"/>
      <c r="F189" s="46" t="s">
        <v>16</v>
      </c>
      <c r="G189" s="46">
        <v>153</v>
      </c>
      <c r="H189" s="7" t="s">
        <v>181</v>
      </c>
      <c r="I189" s="127">
        <v>174</v>
      </c>
      <c r="J189" s="127">
        <v>0</v>
      </c>
      <c r="K189" s="127">
        <v>0</v>
      </c>
      <c r="L189" s="126"/>
      <c r="M189" s="128">
        <v>15</v>
      </c>
      <c r="N189" s="128"/>
      <c r="O189" s="128"/>
      <c r="P189" s="7"/>
      <c r="Q189" s="137">
        <v>218.55522999999999</v>
      </c>
      <c r="R189" s="137"/>
      <c r="S189" s="137"/>
      <c r="T189" s="10"/>
    </row>
    <row r="190" spans="1:20" ht="75" hidden="1" x14ac:dyDescent="0.25">
      <c r="A190" s="173"/>
      <c r="B190" s="179"/>
      <c r="C190" s="173"/>
      <c r="D190" s="173"/>
      <c r="E190" s="173"/>
      <c r="F190" s="46" t="s">
        <v>16</v>
      </c>
      <c r="G190" s="46">
        <v>154</v>
      </c>
      <c r="H190" s="7" t="s">
        <v>182</v>
      </c>
      <c r="I190" s="127">
        <v>199</v>
      </c>
      <c r="J190" s="127">
        <v>0</v>
      </c>
      <c r="K190" s="127">
        <v>0</v>
      </c>
      <c r="L190" s="126"/>
      <c r="M190" s="128">
        <v>30</v>
      </c>
      <c r="N190" s="128"/>
      <c r="O190" s="128"/>
      <c r="P190" s="7"/>
      <c r="Q190" s="137">
        <v>287.90546000000001</v>
      </c>
      <c r="R190" s="137"/>
      <c r="S190" s="137"/>
      <c r="T190" s="10"/>
    </row>
    <row r="191" spans="1:20" ht="75" hidden="1" x14ac:dyDescent="0.25">
      <c r="A191" s="173"/>
      <c r="B191" s="179"/>
      <c r="C191" s="173"/>
      <c r="D191" s="173"/>
      <c r="E191" s="173"/>
      <c r="F191" s="46" t="s">
        <v>16</v>
      </c>
      <c r="G191" s="46">
        <v>155</v>
      </c>
      <c r="H191" s="32" t="s">
        <v>183</v>
      </c>
      <c r="I191" s="127">
        <v>57</v>
      </c>
      <c r="J191" s="127">
        <v>0</v>
      </c>
      <c r="K191" s="127">
        <v>0</v>
      </c>
      <c r="L191" s="126"/>
      <c r="M191" s="126">
        <v>6</v>
      </c>
      <c r="N191" s="126"/>
      <c r="O191" s="126"/>
      <c r="P191" s="7"/>
      <c r="Q191" s="137">
        <v>111.18715</v>
      </c>
      <c r="R191" s="137"/>
      <c r="S191" s="137"/>
      <c r="T191" s="10"/>
    </row>
    <row r="192" spans="1:20" ht="90" hidden="1" x14ac:dyDescent="0.25">
      <c r="A192" s="173"/>
      <c r="B192" s="179"/>
      <c r="C192" s="173"/>
      <c r="D192" s="173"/>
      <c r="E192" s="173"/>
      <c r="F192" s="46" t="s">
        <v>16</v>
      </c>
      <c r="G192" s="46">
        <v>156</v>
      </c>
      <c r="H192" s="32" t="s">
        <v>184</v>
      </c>
      <c r="I192" s="127">
        <v>134</v>
      </c>
      <c r="J192" s="127">
        <v>0</v>
      </c>
      <c r="K192" s="127">
        <v>0</v>
      </c>
      <c r="L192" s="126"/>
      <c r="M192" s="128">
        <v>40</v>
      </c>
      <c r="N192" s="128"/>
      <c r="O192" s="128"/>
      <c r="P192" s="7"/>
      <c r="Q192" s="125">
        <v>313.35262999999998</v>
      </c>
      <c r="R192" s="125"/>
      <c r="S192" s="125"/>
      <c r="T192" s="10"/>
    </row>
    <row r="193" spans="1:20" ht="75" hidden="1" x14ac:dyDescent="0.25">
      <c r="A193" s="173"/>
      <c r="B193" s="179"/>
      <c r="C193" s="173"/>
      <c r="D193" s="173"/>
      <c r="E193" s="173"/>
      <c r="F193" s="46" t="s">
        <v>16</v>
      </c>
      <c r="G193" s="46">
        <v>157</v>
      </c>
      <c r="H193" s="32" t="s">
        <v>185</v>
      </c>
      <c r="I193" s="127">
        <v>97</v>
      </c>
      <c r="J193" s="127">
        <v>0</v>
      </c>
      <c r="K193" s="127">
        <v>0</v>
      </c>
      <c r="L193" s="126"/>
      <c r="M193" s="128">
        <v>15</v>
      </c>
      <c r="N193" s="128"/>
      <c r="O193" s="128"/>
      <c r="P193" s="7"/>
      <c r="Q193" s="125">
        <v>299.81545999999997</v>
      </c>
      <c r="R193" s="125"/>
      <c r="S193" s="125"/>
      <c r="T193" s="10"/>
    </row>
    <row r="194" spans="1:20" ht="90" hidden="1" x14ac:dyDescent="0.25">
      <c r="A194" s="173"/>
      <c r="B194" s="179"/>
      <c r="C194" s="173"/>
      <c r="D194" s="173"/>
      <c r="E194" s="173"/>
      <c r="F194" s="46" t="s">
        <v>16</v>
      </c>
      <c r="G194" s="46">
        <v>158</v>
      </c>
      <c r="H194" s="7" t="s">
        <v>186</v>
      </c>
      <c r="I194" s="127">
        <v>135</v>
      </c>
      <c r="J194" s="127">
        <v>0</v>
      </c>
      <c r="K194" s="127">
        <v>0</v>
      </c>
      <c r="L194" s="126"/>
      <c r="M194" s="128">
        <v>10</v>
      </c>
      <c r="N194" s="128"/>
      <c r="O194" s="128"/>
      <c r="P194" s="7"/>
      <c r="Q194" s="125">
        <v>322.24049000000002</v>
      </c>
      <c r="R194" s="125"/>
      <c r="S194" s="125"/>
      <c r="T194" s="10"/>
    </row>
    <row r="195" spans="1:20" ht="75" hidden="1" x14ac:dyDescent="0.25">
      <c r="A195" s="173"/>
      <c r="B195" s="179"/>
      <c r="C195" s="173"/>
      <c r="D195" s="173"/>
      <c r="E195" s="173"/>
      <c r="F195" s="46" t="s">
        <v>16</v>
      </c>
      <c r="G195" s="46">
        <v>159</v>
      </c>
      <c r="H195" s="7" t="s">
        <v>187</v>
      </c>
      <c r="I195" s="127">
        <v>233</v>
      </c>
      <c r="J195" s="127">
        <v>0</v>
      </c>
      <c r="K195" s="127">
        <v>0</v>
      </c>
      <c r="L195" s="126"/>
      <c r="M195" s="128">
        <v>13</v>
      </c>
      <c r="N195" s="128"/>
      <c r="O195" s="128"/>
      <c r="P195" s="7"/>
      <c r="Q195" s="125">
        <v>235.38179</v>
      </c>
      <c r="R195" s="125"/>
      <c r="S195" s="125"/>
      <c r="T195" s="10"/>
    </row>
    <row r="196" spans="1:20" ht="75" hidden="1" x14ac:dyDescent="0.25">
      <c r="A196" s="173"/>
      <c r="B196" s="179"/>
      <c r="C196" s="173"/>
      <c r="D196" s="173"/>
      <c r="E196" s="173"/>
      <c r="F196" s="46" t="s">
        <v>16</v>
      </c>
      <c r="G196" s="46">
        <v>160</v>
      </c>
      <c r="H196" s="7" t="s">
        <v>188</v>
      </c>
      <c r="I196" s="127">
        <v>77</v>
      </c>
      <c r="J196" s="127">
        <v>0</v>
      </c>
      <c r="K196" s="127">
        <v>0</v>
      </c>
      <c r="L196" s="126"/>
      <c r="M196" s="128">
        <v>15</v>
      </c>
      <c r="N196" s="128"/>
      <c r="O196" s="128"/>
      <c r="P196" s="7"/>
      <c r="Q196" s="125">
        <v>142.75235000000001</v>
      </c>
      <c r="R196" s="125"/>
      <c r="S196" s="125"/>
      <c r="T196" s="10"/>
    </row>
    <row r="197" spans="1:20" ht="75" hidden="1" x14ac:dyDescent="0.25">
      <c r="A197" s="173"/>
      <c r="B197" s="179"/>
      <c r="C197" s="173"/>
      <c r="D197" s="173"/>
      <c r="E197" s="173"/>
      <c r="F197" s="46" t="s">
        <v>16</v>
      </c>
      <c r="G197" s="46">
        <v>161</v>
      </c>
      <c r="H197" s="7" t="s">
        <v>189</v>
      </c>
      <c r="I197" s="127">
        <v>52</v>
      </c>
      <c r="J197" s="127">
        <v>0</v>
      </c>
      <c r="K197" s="127">
        <v>0</v>
      </c>
      <c r="L197" s="126"/>
      <c r="M197" s="128">
        <v>15</v>
      </c>
      <c r="N197" s="128"/>
      <c r="O197" s="128"/>
      <c r="P197" s="7"/>
      <c r="Q197" s="125">
        <v>110.32401</v>
      </c>
      <c r="R197" s="125"/>
      <c r="S197" s="125"/>
      <c r="T197" s="10"/>
    </row>
    <row r="198" spans="1:20" ht="75" hidden="1" x14ac:dyDescent="0.25">
      <c r="A198" s="173"/>
      <c r="B198" s="179"/>
      <c r="C198" s="173"/>
      <c r="D198" s="173"/>
      <c r="E198" s="173"/>
      <c r="F198" s="46" t="s">
        <v>16</v>
      </c>
      <c r="G198" s="46">
        <v>162</v>
      </c>
      <c r="H198" s="7" t="s">
        <v>190</v>
      </c>
      <c r="I198" s="127">
        <v>44</v>
      </c>
      <c r="J198" s="127">
        <v>0</v>
      </c>
      <c r="K198" s="127">
        <v>0</v>
      </c>
      <c r="L198" s="126"/>
      <c r="M198" s="128">
        <v>15</v>
      </c>
      <c r="N198" s="128"/>
      <c r="O198" s="128"/>
      <c r="P198" s="7"/>
      <c r="Q198" s="125">
        <v>103.01501</v>
      </c>
      <c r="R198" s="125"/>
      <c r="S198" s="125"/>
      <c r="T198" s="10"/>
    </row>
    <row r="199" spans="1:20" ht="75" hidden="1" x14ac:dyDescent="0.25">
      <c r="A199" s="173"/>
      <c r="B199" s="179"/>
      <c r="C199" s="173"/>
      <c r="D199" s="173"/>
      <c r="E199" s="173"/>
      <c r="F199" s="46" t="s">
        <v>16</v>
      </c>
      <c r="G199" s="46">
        <v>163</v>
      </c>
      <c r="H199" s="32" t="s">
        <v>191</v>
      </c>
      <c r="I199" s="127">
        <v>96</v>
      </c>
      <c r="J199" s="127">
        <v>0</v>
      </c>
      <c r="K199" s="127">
        <v>0</v>
      </c>
      <c r="L199" s="126"/>
      <c r="M199" s="128">
        <v>20</v>
      </c>
      <c r="N199" s="128"/>
      <c r="O199" s="128"/>
      <c r="P199" s="7"/>
      <c r="Q199" s="125">
        <v>262.99412000000001</v>
      </c>
      <c r="R199" s="125"/>
      <c r="S199" s="125"/>
      <c r="T199" s="10"/>
    </row>
    <row r="200" spans="1:20" ht="60" hidden="1" x14ac:dyDescent="0.25">
      <c r="A200" s="173"/>
      <c r="B200" s="179"/>
      <c r="C200" s="173"/>
      <c r="D200" s="173"/>
      <c r="E200" s="173"/>
      <c r="F200" s="46" t="s">
        <v>16</v>
      </c>
      <c r="G200" s="46">
        <v>164</v>
      </c>
      <c r="H200" s="7" t="s">
        <v>192</v>
      </c>
      <c r="I200" s="127">
        <v>81</v>
      </c>
      <c r="J200" s="127">
        <v>0</v>
      </c>
      <c r="K200" s="127">
        <v>0</v>
      </c>
      <c r="L200" s="126"/>
      <c r="M200" s="128">
        <v>15</v>
      </c>
      <c r="N200" s="128"/>
      <c r="O200" s="128"/>
      <c r="P200" s="7"/>
      <c r="Q200" s="125">
        <v>137.08037999999999</v>
      </c>
      <c r="R200" s="125"/>
      <c r="S200" s="125"/>
      <c r="T200" s="10"/>
    </row>
    <row r="201" spans="1:20" ht="75" hidden="1" x14ac:dyDescent="0.25">
      <c r="A201" s="173"/>
      <c r="B201" s="179"/>
      <c r="C201" s="173"/>
      <c r="D201" s="173"/>
      <c r="E201" s="173"/>
      <c r="F201" s="46" t="s">
        <v>16</v>
      </c>
      <c r="G201" s="46">
        <v>165</v>
      </c>
      <c r="H201" s="32" t="s">
        <v>193</v>
      </c>
      <c r="I201" s="127">
        <v>257</v>
      </c>
      <c r="J201" s="127">
        <v>0</v>
      </c>
      <c r="K201" s="127">
        <v>0</v>
      </c>
      <c r="L201" s="126"/>
      <c r="M201" s="128">
        <v>15</v>
      </c>
      <c r="N201" s="128"/>
      <c r="O201" s="128"/>
      <c r="P201" s="7"/>
      <c r="Q201" s="125">
        <v>424.03044999999997</v>
      </c>
      <c r="R201" s="125"/>
      <c r="S201" s="125"/>
      <c r="T201" s="10"/>
    </row>
    <row r="202" spans="1:20" ht="75" hidden="1" x14ac:dyDescent="0.25">
      <c r="A202" s="173"/>
      <c r="B202" s="179"/>
      <c r="C202" s="173"/>
      <c r="D202" s="173"/>
      <c r="E202" s="173"/>
      <c r="F202" s="46" t="s">
        <v>16</v>
      </c>
      <c r="G202" s="46">
        <v>166</v>
      </c>
      <c r="H202" s="32" t="s">
        <v>194</v>
      </c>
      <c r="I202" s="127">
        <v>55</v>
      </c>
      <c r="J202" s="127">
        <v>0</v>
      </c>
      <c r="K202" s="127">
        <v>0</v>
      </c>
      <c r="L202" s="126"/>
      <c r="M202" s="128">
        <v>15</v>
      </c>
      <c r="N202" s="128"/>
      <c r="O202" s="128"/>
      <c r="P202" s="7"/>
      <c r="Q202" s="125">
        <v>232.39809</v>
      </c>
      <c r="R202" s="125"/>
      <c r="S202" s="125"/>
      <c r="T202" s="10"/>
    </row>
    <row r="203" spans="1:20" ht="51" hidden="1" x14ac:dyDescent="0.25">
      <c r="A203" s="173"/>
      <c r="B203" s="179"/>
      <c r="C203" s="173"/>
      <c r="D203" s="173"/>
      <c r="E203" s="173"/>
      <c r="F203" s="46" t="s">
        <v>16</v>
      </c>
      <c r="G203" s="46">
        <v>167</v>
      </c>
      <c r="H203" s="12" t="s">
        <v>195</v>
      </c>
      <c r="I203" s="127">
        <v>0</v>
      </c>
      <c r="J203" s="127">
        <v>63</v>
      </c>
      <c r="K203" s="127">
        <v>0</v>
      </c>
      <c r="L203" s="126"/>
      <c r="M203" s="126"/>
      <c r="N203" s="134">
        <v>15</v>
      </c>
      <c r="O203" s="134"/>
      <c r="P203" s="33"/>
      <c r="Q203" s="125"/>
      <c r="R203" s="140">
        <v>124.21272</v>
      </c>
      <c r="S203" s="140"/>
      <c r="T203" s="33"/>
    </row>
    <row r="204" spans="1:20" ht="51" hidden="1" x14ac:dyDescent="0.25">
      <c r="A204" s="173"/>
      <c r="B204" s="179"/>
      <c r="C204" s="173"/>
      <c r="D204" s="173"/>
      <c r="E204" s="173"/>
      <c r="F204" s="46" t="s">
        <v>16</v>
      </c>
      <c r="G204" s="46">
        <v>168</v>
      </c>
      <c r="H204" s="12" t="s">
        <v>196</v>
      </c>
      <c r="I204" s="127">
        <v>0</v>
      </c>
      <c r="J204" s="127">
        <v>25</v>
      </c>
      <c r="K204" s="127">
        <v>0</v>
      </c>
      <c r="L204" s="126"/>
      <c r="M204" s="126"/>
      <c r="N204" s="134">
        <v>15</v>
      </c>
      <c r="O204" s="134"/>
      <c r="P204" s="33"/>
      <c r="Q204" s="125"/>
      <c r="R204" s="141">
        <v>100.13078</v>
      </c>
      <c r="S204" s="141"/>
      <c r="T204" s="33"/>
    </row>
    <row r="205" spans="1:20" ht="51" hidden="1" x14ac:dyDescent="0.25">
      <c r="A205" s="173"/>
      <c r="B205" s="179"/>
      <c r="C205" s="173"/>
      <c r="D205" s="173"/>
      <c r="E205" s="173"/>
      <c r="F205" s="46" t="s">
        <v>16</v>
      </c>
      <c r="G205" s="46">
        <v>169</v>
      </c>
      <c r="H205" s="12" t="s">
        <v>197</v>
      </c>
      <c r="I205" s="127">
        <v>0</v>
      </c>
      <c r="J205" s="127">
        <v>279</v>
      </c>
      <c r="K205" s="127">
        <v>0</v>
      </c>
      <c r="L205" s="126"/>
      <c r="M205" s="126"/>
      <c r="N205" s="134">
        <v>6</v>
      </c>
      <c r="O205" s="134"/>
      <c r="P205" s="33"/>
      <c r="Q205" s="125"/>
      <c r="R205" s="140">
        <v>337.39186999999998</v>
      </c>
      <c r="S205" s="140"/>
      <c r="T205" s="33"/>
    </row>
    <row r="206" spans="1:20" ht="63.75" hidden="1" x14ac:dyDescent="0.25">
      <c r="A206" s="173"/>
      <c r="B206" s="179"/>
      <c r="C206" s="173"/>
      <c r="D206" s="173"/>
      <c r="E206" s="173"/>
      <c r="F206" s="46" t="s">
        <v>16</v>
      </c>
      <c r="G206" s="46">
        <v>170</v>
      </c>
      <c r="H206" s="12" t="s">
        <v>198</v>
      </c>
      <c r="I206" s="127">
        <v>0</v>
      </c>
      <c r="J206" s="127">
        <v>102</v>
      </c>
      <c r="K206" s="127">
        <v>0</v>
      </c>
      <c r="L206" s="126"/>
      <c r="M206" s="126"/>
      <c r="N206" s="134">
        <v>15</v>
      </c>
      <c r="O206" s="134"/>
      <c r="P206" s="33"/>
      <c r="Q206" s="125"/>
      <c r="R206" s="141">
        <v>149.86812</v>
      </c>
      <c r="S206" s="141"/>
      <c r="T206" s="33"/>
    </row>
    <row r="207" spans="1:20" ht="51" hidden="1" x14ac:dyDescent="0.25">
      <c r="A207" s="173"/>
      <c r="B207" s="179"/>
      <c r="C207" s="173"/>
      <c r="D207" s="173"/>
      <c r="E207" s="173"/>
      <c r="F207" s="46" t="s">
        <v>16</v>
      </c>
      <c r="G207" s="46">
        <v>171</v>
      </c>
      <c r="H207" s="12" t="s">
        <v>199</v>
      </c>
      <c r="I207" s="127">
        <v>0</v>
      </c>
      <c r="J207" s="127">
        <v>477</v>
      </c>
      <c r="K207" s="127">
        <v>0</v>
      </c>
      <c r="L207" s="126"/>
      <c r="M207" s="126"/>
      <c r="N207" s="134">
        <v>15</v>
      </c>
      <c r="O207" s="134"/>
      <c r="P207" s="33"/>
      <c r="Q207" s="125"/>
      <c r="R207" s="141">
        <v>695.15675999999996</v>
      </c>
      <c r="S207" s="141"/>
      <c r="T207" s="33"/>
    </row>
    <row r="208" spans="1:20" ht="51" hidden="1" x14ac:dyDescent="0.25">
      <c r="A208" s="173"/>
      <c r="B208" s="179"/>
      <c r="C208" s="173"/>
      <c r="D208" s="173"/>
      <c r="E208" s="173"/>
      <c r="F208" s="46" t="s">
        <v>16</v>
      </c>
      <c r="G208" s="46">
        <v>172</v>
      </c>
      <c r="H208" s="22" t="s">
        <v>200</v>
      </c>
      <c r="I208" s="127">
        <v>0</v>
      </c>
      <c r="J208" s="127">
        <v>64</v>
      </c>
      <c r="K208" s="127">
        <v>0</v>
      </c>
      <c r="L208" s="126"/>
      <c r="M208" s="126"/>
      <c r="N208" s="134">
        <v>15</v>
      </c>
      <c r="O208" s="134"/>
      <c r="P208" s="33"/>
      <c r="Q208" s="125"/>
      <c r="R208" s="140">
        <v>102.81706</v>
      </c>
      <c r="S208" s="140"/>
      <c r="T208" s="33"/>
    </row>
    <row r="209" spans="1:20" ht="51" hidden="1" x14ac:dyDescent="0.25">
      <c r="A209" s="173"/>
      <c r="B209" s="179"/>
      <c r="C209" s="173"/>
      <c r="D209" s="173"/>
      <c r="E209" s="173"/>
      <c r="F209" s="46" t="s">
        <v>16</v>
      </c>
      <c r="G209" s="46">
        <v>173</v>
      </c>
      <c r="H209" s="13" t="s">
        <v>201</v>
      </c>
      <c r="I209" s="127">
        <v>0</v>
      </c>
      <c r="J209" s="127">
        <v>91</v>
      </c>
      <c r="K209" s="127">
        <v>0</v>
      </c>
      <c r="L209" s="126"/>
      <c r="M209" s="126"/>
      <c r="N209" s="134">
        <v>15</v>
      </c>
      <c r="O209" s="134"/>
      <c r="P209" s="33"/>
      <c r="Q209" s="125"/>
      <c r="R209" s="141">
        <v>272.02737999999999</v>
      </c>
      <c r="S209" s="141"/>
      <c r="T209" s="33"/>
    </row>
    <row r="210" spans="1:20" ht="63.75" hidden="1" x14ac:dyDescent="0.25">
      <c r="A210" s="173"/>
      <c r="B210" s="179"/>
      <c r="C210" s="173"/>
      <c r="D210" s="173"/>
      <c r="E210" s="173"/>
      <c r="F210" s="46" t="s">
        <v>16</v>
      </c>
      <c r="G210" s="46">
        <v>174</v>
      </c>
      <c r="H210" s="13" t="s">
        <v>202</v>
      </c>
      <c r="I210" s="127">
        <v>0</v>
      </c>
      <c r="J210" s="127">
        <v>104</v>
      </c>
      <c r="K210" s="127">
        <v>0</v>
      </c>
      <c r="L210" s="126"/>
      <c r="M210" s="126"/>
      <c r="N210" s="134">
        <v>15</v>
      </c>
      <c r="O210" s="134"/>
      <c r="P210" s="33"/>
      <c r="Q210" s="125"/>
      <c r="R210" s="140">
        <v>187.94316000000001</v>
      </c>
      <c r="S210" s="140"/>
      <c r="T210" s="33"/>
    </row>
    <row r="211" spans="1:20" ht="63.75" hidden="1" x14ac:dyDescent="0.25">
      <c r="A211" s="173"/>
      <c r="B211" s="179"/>
      <c r="C211" s="173"/>
      <c r="D211" s="173"/>
      <c r="E211" s="173"/>
      <c r="F211" s="46" t="s">
        <v>16</v>
      </c>
      <c r="G211" s="46">
        <v>175</v>
      </c>
      <c r="H211" s="13" t="s">
        <v>203</v>
      </c>
      <c r="I211" s="127">
        <v>0</v>
      </c>
      <c r="J211" s="127">
        <v>176</v>
      </c>
      <c r="K211" s="127">
        <v>0</v>
      </c>
      <c r="L211" s="126"/>
      <c r="M211" s="126"/>
      <c r="N211" s="134">
        <v>15</v>
      </c>
      <c r="O211" s="134"/>
      <c r="P211" s="33"/>
      <c r="Q211" s="125"/>
      <c r="R211" s="141">
        <v>211.75158999999999</v>
      </c>
      <c r="S211" s="141"/>
      <c r="T211" s="33"/>
    </row>
    <row r="212" spans="1:20" ht="51" hidden="1" x14ac:dyDescent="0.25">
      <c r="A212" s="173"/>
      <c r="B212" s="179"/>
      <c r="C212" s="173"/>
      <c r="D212" s="173"/>
      <c r="E212" s="173"/>
      <c r="F212" s="46" t="s">
        <v>16</v>
      </c>
      <c r="G212" s="46">
        <v>176</v>
      </c>
      <c r="H212" s="13" t="s">
        <v>204</v>
      </c>
      <c r="I212" s="127">
        <v>0</v>
      </c>
      <c r="J212" s="127">
        <v>60</v>
      </c>
      <c r="K212" s="127">
        <v>0</v>
      </c>
      <c r="L212" s="126"/>
      <c r="M212" s="126"/>
      <c r="N212" s="134">
        <v>5</v>
      </c>
      <c r="O212" s="134"/>
      <c r="P212" s="33"/>
      <c r="Q212" s="125"/>
      <c r="R212" s="141">
        <v>170.36699999999999</v>
      </c>
      <c r="S212" s="141"/>
      <c r="T212" s="33"/>
    </row>
    <row r="213" spans="1:20" ht="63.75" hidden="1" x14ac:dyDescent="0.25">
      <c r="A213" s="173"/>
      <c r="B213" s="179"/>
      <c r="C213" s="173"/>
      <c r="D213" s="173"/>
      <c r="E213" s="173"/>
      <c r="F213" s="46" t="s">
        <v>16</v>
      </c>
      <c r="G213" s="46">
        <v>177</v>
      </c>
      <c r="H213" s="121" t="s">
        <v>205</v>
      </c>
      <c r="I213" s="127">
        <v>0</v>
      </c>
      <c r="J213" s="127">
        <v>40</v>
      </c>
      <c r="K213" s="127">
        <v>0</v>
      </c>
      <c r="L213" s="126"/>
      <c r="M213" s="126"/>
      <c r="N213" s="134">
        <v>5</v>
      </c>
      <c r="O213" s="134"/>
      <c r="P213" s="33"/>
      <c r="Q213" s="125"/>
      <c r="R213" s="141">
        <v>143.41811000000001</v>
      </c>
      <c r="S213" s="141"/>
      <c r="T213" s="33"/>
    </row>
    <row r="214" spans="1:20" ht="63.75" hidden="1" x14ac:dyDescent="0.25">
      <c r="A214" s="173"/>
      <c r="B214" s="179"/>
      <c r="C214" s="173"/>
      <c r="D214" s="173"/>
      <c r="E214" s="173"/>
      <c r="F214" s="46" t="s">
        <v>16</v>
      </c>
      <c r="G214" s="46">
        <v>178</v>
      </c>
      <c r="H214" s="13" t="s">
        <v>206</v>
      </c>
      <c r="I214" s="127">
        <v>0</v>
      </c>
      <c r="J214" s="127">
        <v>76</v>
      </c>
      <c r="K214" s="127">
        <v>0</v>
      </c>
      <c r="L214" s="126"/>
      <c r="M214" s="126"/>
      <c r="N214" s="134">
        <v>15</v>
      </c>
      <c r="O214" s="134"/>
      <c r="P214" s="33"/>
      <c r="Q214" s="125"/>
      <c r="R214" s="141">
        <v>176.57096000000001</v>
      </c>
      <c r="S214" s="141"/>
      <c r="T214" s="33"/>
    </row>
    <row r="215" spans="1:20" ht="51" hidden="1" x14ac:dyDescent="0.25">
      <c r="A215" s="173"/>
      <c r="B215" s="179"/>
      <c r="C215" s="173"/>
      <c r="D215" s="173"/>
      <c r="E215" s="173"/>
      <c r="F215" s="46" t="s">
        <v>16</v>
      </c>
      <c r="G215" s="46">
        <v>179</v>
      </c>
      <c r="H215" s="13" t="s">
        <v>207</v>
      </c>
      <c r="I215" s="127">
        <v>0</v>
      </c>
      <c r="J215" s="127">
        <v>40</v>
      </c>
      <c r="K215" s="127">
        <v>0</v>
      </c>
      <c r="L215" s="126"/>
      <c r="M215" s="126"/>
      <c r="N215" s="134">
        <v>15</v>
      </c>
      <c r="O215" s="134"/>
      <c r="P215" s="33"/>
      <c r="Q215" s="125"/>
      <c r="R215" s="141">
        <v>97.361509999999996</v>
      </c>
      <c r="S215" s="141"/>
      <c r="T215" s="33"/>
    </row>
    <row r="216" spans="1:20" ht="51" hidden="1" x14ac:dyDescent="0.25">
      <c r="A216" s="173"/>
      <c r="B216" s="179"/>
      <c r="C216" s="173"/>
      <c r="D216" s="173"/>
      <c r="E216" s="173"/>
      <c r="F216" s="46" t="s">
        <v>16</v>
      </c>
      <c r="G216" s="46">
        <v>180</v>
      </c>
      <c r="H216" s="13" t="s">
        <v>208</v>
      </c>
      <c r="I216" s="127">
        <v>0</v>
      </c>
      <c r="J216" s="127">
        <v>34</v>
      </c>
      <c r="K216" s="127">
        <v>0</v>
      </c>
      <c r="L216" s="126"/>
      <c r="M216" s="126"/>
      <c r="N216" s="134">
        <v>9</v>
      </c>
      <c r="O216" s="134"/>
      <c r="P216" s="33"/>
      <c r="Q216" s="125"/>
      <c r="R216" s="141">
        <v>133.20787000000001</v>
      </c>
      <c r="S216" s="141"/>
      <c r="T216" s="33"/>
    </row>
    <row r="217" spans="1:20" ht="63.75" hidden="1" x14ac:dyDescent="0.25">
      <c r="A217" s="173"/>
      <c r="B217" s="179"/>
      <c r="C217" s="173"/>
      <c r="D217" s="173"/>
      <c r="E217" s="173"/>
      <c r="F217" s="46" t="s">
        <v>16</v>
      </c>
      <c r="G217" s="46">
        <v>181</v>
      </c>
      <c r="H217" s="13" t="s">
        <v>209</v>
      </c>
      <c r="I217" s="127">
        <v>0</v>
      </c>
      <c r="J217" s="127">
        <v>101</v>
      </c>
      <c r="K217" s="127">
        <v>0</v>
      </c>
      <c r="L217" s="126"/>
      <c r="M217" s="126"/>
      <c r="N217" s="134">
        <v>15</v>
      </c>
      <c r="O217" s="134"/>
      <c r="P217" s="33"/>
      <c r="Q217" s="125"/>
      <c r="R217" s="141">
        <v>234.36167</v>
      </c>
      <c r="S217" s="141"/>
      <c r="T217" s="33"/>
    </row>
    <row r="218" spans="1:20" ht="51" hidden="1" x14ac:dyDescent="0.25">
      <c r="A218" s="173"/>
      <c r="B218" s="179"/>
      <c r="C218" s="173"/>
      <c r="D218" s="173"/>
      <c r="E218" s="173"/>
      <c r="F218" s="46" t="s">
        <v>16</v>
      </c>
      <c r="G218" s="46">
        <v>182</v>
      </c>
      <c r="H218" s="13" t="s">
        <v>210</v>
      </c>
      <c r="I218" s="127">
        <v>0</v>
      </c>
      <c r="J218" s="127">
        <v>173</v>
      </c>
      <c r="K218" s="127">
        <v>0</v>
      </c>
      <c r="L218" s="126"/>
      <c r="M218" s="126"/>
      <c r="N218" s="134">
        <v>15</v>
      </c>
      <c r="O218" s="134"/>
      <c r="P218" s="33"/>
      <c r="Q218" s="125"/>
      <c r="R218" s="141">
        <v>316.24579999999997</v>
      </c>
      <c r="S218" s="141"/>
      <c r="T218" s="33"/>
    </row>
    <row r="219" spans="1:20" ht="51" hidden="1" x14ac:dyDescent="0.25">
      <c r="A219" s="173"/>
      <c r="B219" s="179"/>
      <c r="C219" s="173"/>
      <c r="D219" s="173"/>
      <c r="E219" s="173"/>
      <c r="F219" s="46" t="s">
        <v>16</v>
      </c>
      <c r="G219" s="46">
        <v>183</v>
      </c>
      <c r="H219" s="13" t="s">
        <v>211</v>
      </c>
      <c r="I219" s="127">
        <v>0</v>
      </c>
      <c r="J219" s="127">
        <v>210</v>
      </c>
      <c r="K219" s="127">
        <v>0</v>
      </c>
      <c r="L219" s="126"/>
      <c r="M219" s="126"/>
      <c r="N219" s="134">
        <v>15</v>
      </c>
      <c r="O219" s="134"/>
      <c r="P219" s="33"/>
      <c r="Q219" s="125"/>
      <c r="R219" s="141">
        <v>396.06903999999997</v>
      </c>
      <c r="S219" s="141"/>
      <c r="T219" s="33"/>
    </row>
    <row r="220" spans="1:20" ht="63.75" hidden="1" x14ac:dyDescent="0.25">
      <c r="A220" s="173"/>
      <c r="B220" s="179"/>
      <c r="C220" s="173"/>
      <c r="D220" s="173"/>
      <c r="E220" s="173"/>
      <c r="F220" s="46" t="s">
        <v>16</v>
      </c>
      <c r="G220" s="46">
        <v>184</v>
      </c>
      <c r="H220" s="22" t="s">
        <v>212</v>
      </c>
      <c r="I220" s="127">
        <v>0</v>
      </c>
      <c r="J220" s="127">
        <v>217</v>
      </c>
      <c r="K220" s="127">
        <v>0</v>
      </c>
      <c r="L220" s="126"/>
      <c r="M220" s="126"/>
      <c r="N220" s="134">
        <v>30</v>
      </c>
      <c r="O220" s="134"/>
      <c r="P220" s="33"/>
      <c r="Q220" s="125"/>
      <c r="R220" s="141">
        <v>295.08580000000001</v>
      </c>
      <c r="S220" s="141"/>
      <c r="T220" s="33"/>
    </row>
    <row r="221" spans="1:20" ht="51" hidden="1" x14ac:dyDescent="0.25">
      <c r="A221" s="173"/>
      <c r="B221" s="179"/>
      <c r="C221" s="173"/>
      <c r="D221" s="173"/>
      <c r="E221" s="173"/>
      <c r="F221" s="46" t="s">
        <v>16</v>
      </c>
      <c r="G221" s="46">
        <v>185</v>
      </c>
      <c r="H221" s="12" t="s">
        <v>213</v>
      </c>
      <c r="I221" s="127">
        <v>0</v>
      </c>
      <c r="J221" s="127">
        <v>75</v>
      </c>
      <c r="K221" s="127">
        <v>0</v>
      </c>
      <c r="L221" s="126"/>
      <c r="M221" s="126"/>
      <c r="N221" s="134">
        <v>15</v>
      </c>
      <c r="O221" s="134"/>
      <c r="P221" s="33"/>
      <c r="Q221" s="125"/>
      <c r="R221" s="140">
        <v>167.98461</v>
      </c>
      <c r="S221" s="140"/>
      <c r="T221" s="33"/>
    </row>
    <row r="222" spans="1:20" ht="51" hidden="1" x14ac:dyDescent="0.25">
      <c r="A222" s="173"/>
      <c r="B222" s="179"/>
      <c r="C222" s="173"/>
      <c r="D222" s="173"/>
      <c r="E222" s="173"/>
      <c r="F222" s="46" t="s">
        <v>16</v>
      </c>
      <c r="G222" s="46">
        <v>186</v>
      </c>
      <c r="H222" s="22" t="s">
        <v>214</v>
      </c>
      <c r="I222" s="127">
        <v>0</v>
      </c>
      <c r="J222" s="127">
        <v>55</v>
      </c>
      <c r="K222" s="127">
        <v>0</v>
      </c>
      <c r="L222" s="126"/>
      <c r="M222" s="126"/>
      <c r="N222" s="134">
        <v>11</v>
      </c>
      <c r="O222" s="134"/>
      <c r="P222" s="33"/>
      <c r="Q222" s="125"/>
      <c r="R222" s="141">
        <v>218.08349000000001</v>
      </c>
      <c r="S222" s="141"/>
      <c r="T222" s="33"/>
    </row>
    <row r="223" spans="1:20" ht="63.75" hidden="1" x14ac:dyDescent="0.25">
      <c r="A223" s="173"/>
      <c r="B223" s="179"/>
      <c r="C223" s="173"/>
      <c r="D223" s="173"/>
      <c r="E223" s="173"/>
      <c r="F223" s="46" t="s">
        <v>16</v>
      </c>
      <c r="G223" s="46">
        <v>187</v>
      </c>
      <c r="H223" s="12" t="s">
        <v>215</v>
      </c>
      <c r="I223" s="127">
        <v>0</v>
      </c>
      <c r="J223" s="127">
        <v>133</v>
      </c>
      <c r="K223" s="127">
        <v>0</v>
      </c>
      <c r="L223" s="126"/>
      <c r="M223" s="126"/>
      <c r="N223" s="134">
        <v>75</v>
      </c>
      <c r="O223" s="134"/>
      <c r="P223" s="33"/>
      <c r="Q223" s="125"/>
      <c r="R223" s="141">
        <v>469.59237999999999</v>
      </c>
      <c r="S223" s="141"/>
      <c r="T223" s="33"/>
    </row>
    <row r="224" spans="1:20" ht="51" hidden="1" x14ac:dyDescent="0.25">
      <c r="A224" s="173"/>
      <c r="B224" s="179"/>
      <c r="C224" s="173"/>
      <c r="D224" s="173"/>
      <c r="E224" s="173"/>
      <c r="F224" s="46" t="s">
        <v>16</v>
      </c>
      <c r="G224" s="46">
        <v>188</v>
      </c>
      <c r="H224" s="12" t="s">
        <v>216</v>
      </c>
      <c r="I224" s="127">
        <v>0</v>
      </c>
      <c r="J224" s="127">
        <v>68</v>
      </c>
      <c r="K224" s="127">
        <v>0</v>
      </c>
      <c r="L224" s="126"/>
      <c r="M224" s="126"/>
      <c r="N224" s="134">
        <v>15</v>
      </c>
      <c r="O224" s="134"/>
      <c r="P224" s="33"/>
      <c r="Q224" s="125"/>
      <c r="R224" s="140">
        <v>363.51756999999998</v>
      </c>
      <c r="S224" s="140"/>
      <c r="T224" s="33"/>
    </row>
    <row r="225" spans="1:20" ht="51" hidden="1" x14ac:dyDescent="0.25">
      <c r="A225" s="173"/>
      <c r="B225" s="179"/>
      <c r="C225" s="173"/>
      <c r="D225" s="173"/>
      <c r="E225" s="173"/>
      <c r="F225" s="46" t="s">
        <v>16</v>
      </c>
      <c r="G225" s="46">
        <v>189</v>
      </c>
      <c r="H225" s="12" t="s">
        <v>217</v>
      </c>
      <c r="I225" s="127">
        <v>0</v>
      </c>
      <c r="J225" s="127">
        <v>165</v>
      </c>
      <c r="K225" s="127">
        <v>0</v>
      </c>
      <c r="L225" s="126"/>
      <c r="M225" s="126"/>
      <c r="N225" s="134">
        <v>15</v>
      </c>
      <c r="O225" s="134"/>
      <c r="P225" s="33"/>
      <c r="Q225" s="125"/>
      <c r="R225" s="140">
        <v>293.70591999999999</v>
      </c>
      <c r="S225" s="140"/>
      <c r="T225" s="33"/>
    </row>
    <row r="226" spans="1:20" ht="51" hidden="1" x14ac:dyDescent="0.25">
      <c r="A226" s="173"/>
      <c r="B226" s="179"/>
      <c r="C226" s="173"/>
      <c r="D226" s="173"/>
      <c r="E226" s="173"/>
      <c r="F226" s="46" t="s">
        <v>16</v>
      </c>
      <c r="G226" s="46">
        <v>190</v>
      </c>
      <c r="H226" s="12" t="s">
        <v>218</v>
      </c>
      <c r="I226" s="127">
        <v>0</v>
      </c>
      <c r="J226" s="127">
        <v>89</v>
      </c>
      <c r="K226" s="127">
        <v>0</v>
      </c>
      <c r="L226" s="126"/>
      <c r="M226" s="126"/>
      <c r="N226" s="134">
        <v>15</v>
      </c>
      <c r="O226" s="134"/>
      <c r="P226" s="33"/>
      <c r="Q226" s="125"/>
      <c r="R226" s="141">
        <v>224.98367999999999</v>
      </c>
      <c r="S226" s="141"/>
      <c r="T226" s="33"/>
    </row>
    <row r="227" spans="1:20" ht="63.75" hidden="1" x14ac:dyDescent="0.25">
      <c r="A227" s="173"/>
      <c r="B227" s="179"/>
      <c r="C227" s="173"/>
      <c r="D227" s="173"/>
      <c r="E227" s="173"/>
      <c r="F227" s="46" t="s">
        <v>16</v>
      </c>
      <c r="G227" s="46">
        <v>191</v>
      </c>
      <c r="H227" s="12" t="s">
        <v>219</v>
      </c>
      <c r="I227" s="127">
        <v>0</v>
      </c>
      <c r="J227" s="127">
        <v>127.40000000000002</v>
      </c>
      <c r="K227" s="127">
        <v>0</v>
      </c>
      <c r="L227" s="126"/>
      <c r="M227" s="126"/>
      <c r="N227" s="134">
        <v>15</v>
      </c>
      <c r="O227" s="134"/>
      <c r="P227" s="33"/>
      <c r="Q227" s="125"/>
      <c r="R227" s="140">
        <v>225.26106999999999</v>
      </c>
      <c r="S227" s="140"/>
      <c r="T227" s="33"/>
    </row>
    <row r="228" spans="1:20" ht="51" hidden="1" x14ac:dyDescent="0.25">
      <c r="A228" s="173"/>
      <c r="B228" s="179"/>
      <c r="C228" s="173"/>
      <c r="D228" s="173"/>
      <c r="E228" s="173"/>
      <c r="F228" s="46" t="s">
        <v>16</v>
      </c>
      <c r="G228" s="46">
        <v>192</v>
      </c>
      <c r="H228" s="12" t="s">
        <v>220</v>
      </c>
      <c r="I228" s="127">
        <v>0</v>
      </c>
      <c r="J228" s="127">
        <v>369</v>
      </c>
      <c r="K228" s="127">
        <v>0</v>
      </c>
      <c r="L228" s="126"/>
      <c r="M228" s="126"/>
      <c r="N228" s="134">
        <v>15</v>
      </c>
      <c r="O228" s="134"/>
      <c r="P228" s="33"/>
      <c r="Q228" s="125"/>
      <c r="R228" s="140">
        <v>773.99797000000001</v>
      </c>
      <c r="S228" s="140"/>
      <c r="T228" s="33"/>
    </row>
    <row r="229" spans="1:20" ht="51" hidden="1" x14ac:dyDescent="0.25">
      <c r="A229" s="173"/>
      <c r="B229" s="179"/>
      <c r="C229" s="173"/>
      <c r="D229" s="173"/>
      <c r="E229" s="173"/>
      <c r="F229" s="46" t="s">
        <v>16</v>
      </c>
      <c r="G229" s="46">
        <v>193</v>
      </c>
      <c r="H229" s="12" t="s">
        <v>221</v>
      </c>
      <c r="I229" s="127">
        <v>0</v>
      </c>
      <c r="J229" s="127">
        <v>8</v>
      </c>
      <c r="K229" s="127">
        <v>0</v>
      </c>
      <c r="L229" s="126"/>
      <c r="M229" s="126"/>
      <c r="N229" s="134">
        <v>15</v>
      </c>
      <c r="O229" s="134"/>
      <c r="P229" s="33"/>
      <c r="Q229" s="125"/>
      <c r="R229" s="141">
        <v>19.247170000000001</v>
      </c>
      <c r="S229" s="141"/>
      <c r="T229" s="33"/>
    </row>
    <row r="230" spans="1:20" ht="63.75" hidden="1" x14ac:dyDescent="0.25">
      <c r="A230" s="173"/>
      <c r="B230" s="179"/>
      <c r="C230" s="173"/>
      <c r="D230" s="173"/>
      <c r="E230" s="173"/>
      <c r="F230" s="46" t="s">
        <v>16</v>
      </c>
      <c r="G230" s="46">
        <v>194</v>
      </c>
      <c r="H230" s="12" t="s">
        <v>222</v>
      </c>
      <c r="I230" s="127">
        <v>0</v>
      </c>
      <c r="J230" s="127">
        <v>96</v>
      </c>
      <c r="K230" s="127">
        <v>0</v>
      </c>
      <c r="L230" s="126"/>
      <c r="M230" s="126"/>
      <c r="N230" s="134">
        <v>15</v>
      </c>
      <c r="O230" s="134"/>
      <c r="P230" s="33"/>
      <c r="Q230" s="125"/>
      <c r="R230" s="140">
        <v>111.92251</v>
      </c>
      <c r="S230" s="140"/>
      <c r="T230" s="33"/>
    </row>
    <row r="231" spans="1:20" ht="51" hidden="1" x14ac:dyDescent="0.25">
      <c r="A231" s="173"/>
      <c r="B231" s="179"/>
      <c r="C231" s="173"/>
      <c r="D231" s="173"/>
      <c r="E231" s="173"/>
      <c r="F231" s="46" t="s">
        <v>16</v>
      </c>
      <c r="G231" s="46">
        <v>195</v>
      </c>
      <c r="H231" s="12" t="s">
        <v>223</v>
      </c>
      <c r="I231" s="127">
        <v>0</v>
      </c>
      <c r="J231" s="127">
        <v>82</v>
      </c>
      <c r="K231" s="127">
        <v>0</v>
      </c>
      <c r="L231" s="126"/>
      <c r="M231" s="126"/>
      <c r="N231" s="134">
        <v>15</v>
      </c>
      <c r="O231" s="134"/>
      <c r="P231" s="33"/>
      <c r="Q231" s="125"/>
      <c r="R231" s="140">
        <v>166.83063000000001</v>
      </c>
      <c r="S231" s="140"/>
      <c r="T231" s="33"/>
    </row>
    <row r="232" spans="1:20" ht="63.75" hidden="1" x14ac:dyDescent="0.25">
      <c r="A232" s="173"/>
      <c r="B232" s="179"/>
      <c r="C232" s="173"/>
      <c r="D232" s="173"/>
      <c r="E232" s="173"/>
      <c r="F232" s="46" t="s">
        <v>16</v>
      </c>
      <c r="G232" s="46">
        <v>196</v>
      </c>
      <c r="H232" s="22" t="s">
        <v>224</v>
      </c>
      <c r="I232" s="127">
        <v>0</v>
      </c>
      <c r="J232" s="127">
        <v>155</v>
      </c>
      <c r="K232" s="127">
        <v>0</v>
      </c>
      <c r="L232" s="126"/>
      <c r="M232" s="126"/>
      <c r="N232" s="134">
        <v>15</v>
      </c>
      <c r="O232" s="134"/>
      <c r="P232" s="33"/>
      <c r="Q232" s="125"/>
      <c r="R232" s="140">
        <v>320.40528999999998</v>
      </c>
      <c r="S232" s="140"/>
      <c r="T232" s="33"/>
    </row>
    <row r="233" spans="1:20" ht="51" hidden="1" x14ac:dyDescent="0.25">
      <c r="A233" s="173"/>
      <c r="B233" s="179"/>
      <c r="C233" s="173"/>
      <c r="D233" s="173"/>
      <c r="E233" s="173"/>
      <c r="F233" s="46" t="s">
        <v>16</v>
      </c>
      <c r="G233" s="46">
        <v>197</v>
      </c>
      <c r="H233" s="22" t="s">
        <v>225</v>
      </c>
      <c r="I233" s="127">
        <v>0</v>
      </c>
      <c r="J233" s="127">
        <v>19</v>
      </c>
      <c r="K233" s="127">
        <v>0</v>
      </c>
      <c r="L233" s="126"/>
      <c r="M233" s="126"/>
      <c r="N233" s="134">
        <v>15</v>
      </c>
      <c r="O233" s="134"/>
      <c r="P233" s="33"/>
      <c r="Q233" s="125"/>
      <c r="R233" s="141">
        <v>87.679180000000002</v>
      </c>
      <c r="S233" s="141"/>
      <c r="T233" s="33"/>
    </row>
    <row r="234" spans="1:20" ht="51" hidden="1" x14ac:dyDescent="0.25">
      <c r="A234" s="173"/>
      <c r="B234" s="179"/>
      <c r="C234" s="173"/>
      <c r="D234" s="173"/>
      <c r="E234" s="173"/>
      <c r="F234" s="46" t="s">
        <v>16</v>
      </c>
      <c r="G234" s="46">
        <v>198</v>
      </c>
      <c r="H234" s="22" t="s">
        <v>226</v>
      </c>
      <c r="I234" s="127">
        <v>0</v>
      </c>
      <c r="J234" s="127">
        <v>64</v>
      </c>
      <c r="K234" s="127">
        <v>0</v>
      </c>
      <c r="L234" s="126"/>
      <c r="M234" s="126"/>
      <c r="N234" s="134">
        <v>15</v>
      </c>
      <c r="O234" s="134"/>
      <c r="P234" s="33"/>
      <c r="Q234" s="125"/>
      <c r="R234" s="140">
        <v>170.69386</v>
      </c>
      <c r="S234" s="140"/>
      <c r="T234" s="33"/>
    </row>
    <row r="235" spans="1:20" ht="63.75" hidden="1" x14ac:dyDescent="0.25">
      <c r="A235" s="173"/>
      <c r="B235" s="179"/>
      <c r="C235" s="173"/>
      <c r="D235" s="173"/>
      <c r="E235" s="173"/>
      <c r="F235" s="46" t="s">
        <v>16</v>
      </c>
      <c r="G235" s="46">
        <v>199</v>
      </c>
      <c r="H235" s="22" t="s">
        <v>227</v>
      </c>
      <c r="I235" s="127">
        <v>0</v>
      </c>
      <c r="J235" s="127">
        <v>205</v>
      </c>
      <c r="K235" s="127">
        <v>0</v>
      </c>
      <c r="L235" s="126"/>
      <c r="M235" s="126"/>
      <c r="N235" s="134">
        <v>5</v>
      </c>
      <c r="O235" s="134"/>
      <c r="P235" s="33"/>
      <c r="Q235" s="125"/>
      <c r="R235" s="140">
        <v>300.63954999999999</v>
      </c>
      <c r="S235" s="140"/>
      <c r="T235" s="33"/>
    </row>
    <row r="236" spans="1:20" ht="51" hidden="1" x14ac:dyDescent="0.25">
      <c r="A236" s="173"/>
      <c r="B236" s="179"/>
      <c r="C236" s="173"/>
      <c r="D236" s="173"/>
      <c r="E236" s="173"/>
      <c r="F236" s="46" t="s">
        <v>16</v>
      </c>
      <c r="G236" s="46">
        <v>200</v>
      </c>
      <c r="H236" s="22" t="s">
        <v>228</v>
      </c>
      <c r="I236" s="127">
        <v>0</v>
      </c>
      <c r="J236" s="127">
        <v>50</v>
      </c>
      <c r="K236" s="127">
        <v>0</v>
      </c>
      <c r="L236" s="126"/>
      <c r="M236" s="126"/>
      <c r="N236" s="134">
        <v>15</v>
      </c>
      <c r="O236" s="134"/>
      <c r="P236" s="33"/>
      <c r="Q236" s="125"/>
      <c r="R236" s="140">
        <v>283.10019</v>
      </c>
      <c r="S236" s="140"/>
      <c r="T236" s="33"/>
    </row>
    <row r="237" spans="1:20" ht="63.75" hidden="1" x14ac:dyDescent="0.25">
      <c r="A237" s="173"/>
      <c r="B237" s="179"/>
      <c r="C237" s="173"/>
      <c r="D237" s="173"/>
      <c r="E237" s="173"/>
      <c r="F237" s="46" t="s">
        <v>16</v>
      </c>
      <c r="G237" s="46">
        <v>201</v>
      </c>
      <c r="H237" s="22" t="s">
        <v>229</v>
      </c>
      <c r="I237" s="127">
        <v>0</v>
      </c>
      <c r="J237" s="127">
        <v>80</v>
      </c>
      <c r="K237" s="127">
        <v>0</v>
      </c>
      <c r="L237" s="126"/>
      <c r="M237" s="126"/>
      <c r="N237" s="134">
        <v>15</v>
      </c>
      <c r="O237" s="134"/>
      <c r="P237" s="33"/>
      <c r="Q237" s="125"/>
      <c r="R237" s="140">
        <v>143.98590999999999</v>
      </c>
      <c r="S237" s="140"/>
      <c r="T237" s="33"/>
    </row>
    <row r="238" spans="1:20" ht="51" hidden="1" x14ac:dyDescent="0.25">
      <c r="A238" s="173"/>
      <c r="B238" s="179"/>
      <c r="C238" s="173"/>
      <c r="D238" s="173"/>
      <c r="E238" s="173"/>
      <c r="F238" s="46" t="s">
        <v>16</v>
      </c>
      <c r="G238" s="46">
        <v>202</v>
      </c>
      <c r="H238" s="22" t="s">
        <v>230</v>
      </c>
      <c r="I238" s="127">
        <v>0</v>
      </c>
      <c r="J238" s="127">
        <v>40</v>
      </c>
      <c r="K238" s="127">
        <v>0</v>
      </c>
      <c r="L238" s="126"/>
      <c r="M238" s="126"/>
      <c r="N238" s="134">
        <v>15</v>
      </c>
      <c r="O238" s="134"/>
      <c r="P238" s="33"/>
      <c r="Q238" s="125"/>
      <c r="R238" s="140">
        <v>135.46197000000001</v>
      </c>
      <c r="S238" s="140"/>
      <c r="T238" s="33"/>
    </row>
    <row r="239" spans="1:20" ht="63.75" hidden="1" x14ac:dyDescent="0.25">
      <c r="A239" s="173"/>
      <c r="B239" s="179"/>
      <c r="C239" s="173"/>
      <c r="D239" s="173"/>
      <c r="E239" s="173"/>
      <c r="F239" s="46" t="s">
        <v>16</v>
      </c>
      <c r="G239" s="46">
        <v>203</v>
      </c>
      <c r="H239" s="22" t="s">
        <v>231</v>
      </c>
      <c r="I239" s="127">
        <v>0</v>
      </c>
      <c r="J239" s="127">
        <v>22</v>
      </c>
      <c r="K239" s="127">
        <v>0</v>
      </c>
      <c r="L239" s="126"/>
      <c r="M239" s="126"/>
      <c r="N239" s="134">
        <v>15</v>
      </c>
      <c r="O239" s="134"/>
      <c r="P239" s="33"/>
      <c r="Q239" s="125"/>
      <c r="R239" s="141">
        <v>100.25254</v>
      </c>
      <c r="S239" s="141"/>
      <c r="T239" s="33"/>
    </row>
    <row r="240" spans="1:20" ht="63.75" hidden="1" x14ac:dyDescent="0.25">
      <c r="A240" s="173"/>
      <c r="B240" s="179"/>
      <c r="C240" s="173"/>
      <c r="D240" s="173"/>
      <c r="E240" s="173"/>
      <c r="F240" s="46" t="s">
        <v>16</v>
      </c>
      <c r="G240" s="46">
        <v>204</v>
      </c>
      <c r="H240" s="22" t="s">
        <v>232</v>
      </c>
      <c r="I240" s="127">
        <v>0</v>
      </c>
      <c r="J240" s="127">
        <v>39</v>
      </c>
      <c r="K240" s="127">
        <v>0</v>
      </c>
      <c r="L240" s="126"/>
      <c r="M240" s="126"/>
      <c r="N240" s="134">
        <v>15</v>
      </c>
      <c r="O240" s="134"/>
      <c r="P240" s="33"/>
      <c r="Q240" s="125"/>
      <c r="R240" s="140">
        <v>231.81328999999999</v>
      </c>
      <c r="S240" s="140"/>
      <c r="T240" s="33"/>
    </row>
    <row r="241" spans="1:20" ht="63.75" hidden="1" x14ac:dyDescent="0.25">
      <c r="A241" s="173"/>
      <c r="B241" s="179"/>
      <c r="C241" s="173"/>
      <c r="D241" s="173"/>
      <c r="E241" s="173"/>
      <c r="F241" s="46" t="s">
        <v>16</v>
      </c>
      <c r="G241" s="46">
        <v>205</v>
      </c>
      <c r="H241" s="22" t="s">
        <v>233</v>
      </c>
      <c r="I241" s="127">
        <v>0</v>
      </c>
      <c r="J241" s="127">
        <v>27</v>
      </c>
      <c r="K241" s="127">
        <v>0</v>
      </c>
      <c r="L241" s="126"/>
      <c r="M241" s="126"/>
      <c r="N241" s="134">
        <v>15</v>
      </c>
      <c r="O241" s="134"/>
      <c r="P241" s="33"/>
      <c r="Q241" s="125"/>
      <c r="R241" s="141">
        <v>81.668000000000006</v>
      </c>
      <c r="S241" s="141"/>
      <c r="T241" s="33"/>
    </row>
    <row r="242" spans="1:20" ht="63.75" hidden="1" x14ac:dyDescent="0.25">
      <c r="A242" s="173"/>
      <c r="B242" s="179"/>
      <c r="C242" s="173"/>
      <c r="D242" s="173"/>
      <c r="E242" s="173"/>
      <c r="F242" s="46" t="s">
        <v>16</v>
      </c>
      <c r="G242" s="46">
        <v>206</v>
      </c>
      <c r="H242" s="22" t="s">
        <v>234</v>
      </c>
      <c r="I242" s="127">
        <v>0</v>
      </c>
      <c r="J242" s="127">
        <v>31</v>
      </c>
      <c r="K242" s="127">
        <v>0</v>
      </c>
      <c r="L242" s="126"/>
      <c r="M242" s="126"/>
      <c r="N242" s="134">
        <v>15</v>
      </c>
      <c r="O242" s="134"/>
      <c r="P242" s="33"/>
      <c r="Q242" s="125"/>
      <c r="R242" s="141">
        <v>155.83276000000001</v>
      </c>
      <c r="S242" s="141"/>
      <c r="T242" s="33"/>
    </row>
    <row r="243" spans="1:20" ht="51" hidden="1" x14ac:dyDescent="0.25">
      <c r="A243" s="173"/>
      <c r="B243" s="179"/>
      <c r="C243" s="173"/>
      <c r="D243" s="173"/>
      <c r="E243" s="173"/>
      <c r="F243" s="46" t="s">
        <v>16</v>
      </c>
      <c r="G243" s="46">
        <v>207</v>
      </c>
      <c r="H243" s="22" t="s">
        <v>235</v>
      </c>
      <c r="I243" s="127">
        <v>0</v>
      </c>
      <c r="J243" s="127">
        <v>233</v>
      </c>
      <c r="K243" s="127">
        <v>0</v>
      </c>
      <c r="L243" s="126"/>
      <c r="M243" s="126"/>
      <c r="N243" s="134">
        <v>15</v>
      </c>
      <c r="O243" s="134"/>
      <c r="P243" s="33"/>
      <c r="Q243" s="125"/>
      <c r="R243" s="141">
        <v>490.08760000000001</v>
      </c>
      <c r="S243" s="141"/>
      <c r="T243" s="33"/>
    </row>
    <row r="244" spans="1:20" ht="51" hidden="1" x14ac:dyDescent="0.25">
      <c r="A244" s="173"/>
      <c r="B244" s="179"/>
      <c r="C244" s="173"/>
      <c r="D244" s="173"/>
      <c r="E244" s="173"/>
      <c r="F244" s="46" t="s">
        <v>16</v>
      </c>
      <c r="G244" s="46">
        <v>208</v>
      </c>
      <c r="H244" s="122" t="s">
        <v>236</v>
      </c>
      <c r="I244" s="127">
        <v>0</v>
      </c>
      <c r="J244" s="127">
        <v>152</v>
      </c>
      <c r="K244" s="127">
        <v>0</v>
      </c>
      <c r="L244" s="126"/>
      <c r="M244" s="126"/>
      <c r="N244" s="134">
        <v>15</v>
      </c>
      <c r="O244" s="134"/>
      <c r="P244" s="33"/>
      <c r="Q244" s="125"/>
      <c r="R244" s="143">
        <v>259.4898</v>
      </c>
      <c r="S244" s="143"/>
      <c r="T244" s="33"/>
    </row>
    <row r="245" spans="1:20" ht="51" hidden="1" x14ac:dyDescent="0.25">
      <c r="A245" s="173"/>
      <c r="B245" s="179"/>
      <c r="C245" s="173"/>
      <c r="D245" s="173"/>
      <c r="E245" s="173"/>
      <c r="F245" s="46" t="s">
        <v>16</v>
      </c>
      <c r="G245" s="46">
        <v>209</v>
      </c>
      <c r="H245" s="122" t="s">
        <v>237</v>
      </c>
      <c r="I245" s="127">
        <v>0</v>
      </c>
      <c r="J245" s="127">
        <v>79</v>
      </c>
      <c r="K245" s="127">
        <v>0</v>
      </c>
      <c r="L245" s="126"/>
      <c r="M245" s="126"/>
      <c r="N245" s="134">
        <v>15</v>
      </c>
      <c r="O245" s="134"/>
      <c r="P245" s="33"/>
      <c r="Q245" s="125"/>
      <c r="R245" s="143">
        <v>279.50031999999999</v>
      </c>
      <c r="S245" s="143"/>
      <c r="T245" s="33"/>
    </row>
    <row r="246" spans="1:20" ht="51" hidden="1" x14ac:dyDescent="0.25">
      <c r="A246" s="173"/>
      <c r="B246" s="179"/>
      <c r="C246" s="173"/>
      <c r="D246" s="173"/>
      <c r="E246" s="173"/>
      <c r="F246" s="46" t="s">
        <v>16</v>
      </c>
      <c r="G246" s="46">
        <v>210</v>
      </c>
      <c r="H246" s="122" t="s">
        <v>238</v>
      </c>
      <c r="I246" s="127">
        <v>0</v>
      </c>
      <c r="J246" s="127">
        <v>87</v>
      </c>
      <c r="K246" s="127">
        <v>0</v>
      </c>
      <c r="L246" s="126"/>
      <c r="M246" s="126"/>
      <c r="N246" s="134">
        <v>7</v>
      </c>
      <c r="O246" s="134"/>
      <c r="P246" s="33"/>
      <c r="Q246" s="125"/>
      <c r="R246" s="141">
        <v>146.80223000000001</v>
      </c>
      <c r="S246" s="141"/>
      <c r="T246" s="33"/>
    </row>
    <row r="247" spans="1:20" ht="51" hidden="1" x14ac:dyDescent="0.25">
      <c r="A247" s="173"/>
      <c r="B247" s="179"/>
      <c r="C247" s="173"/>
      <c r="D247" s="173"/>
      <c r="E247" s="173"/>
      <c r="F247" s="46" t="s">
        <v>16</v>
      </c>
      <c r="G247" s="46">
        <v>211</v>
      </c>
      <c r="H247" s="22" t="s">
        <v>239</v>
      </c>
      <c r="I247" s="127">
        <v>0</v>
      </c>
      <c r="J247" s="127">
        <v>130</v>
      </c>
      <c r="K247" s="127">
        <v>0</v>
      </c>
      <c r="L247" s="126"/>
      <c r="M247" s="126"/>
      <c r="N247" s="134">
        <v>15</v>
      </c>
      <c r="O247" s="134"/>
      <c r="P247" s="33"/>
      <c r="Q247" s="125"/>
      <c r="R247" s="140">
        <v>296.56178</v>
      </c>
      <c r="S247" s="140"/>
      <c r="T247" s="33"/>
    </row>
    <row r="248" spans="1:20" ht="63.75" hidden="1" x14ac:dyDescent="0.25">
      <c r="A248" s="173"/>
      <c r="B248" s="179"/>
      <c r="C248" s="173"/>
      <c r="D248" s="173"/>
      <c r="E248" s="173"/>
      <c r="F248" s="46" t="s">
        <v>16</v>
      </c>
      <c r="G248" s="46">
        <v>212</v>
      </c>
      <c r="H248" s="22" t="s">
        <v>240</v>
      </c>
      <c r="I248" s="127">
        <v>0</v>
      </c>
      <c r="J248" s="127">
        <v>30</v>
      </c>
      <c r="K248" s="127">
        <v>0</v>
      </c>
      <c r="L248" s="126"/>
      <c r="M248" s="126"/>
      <c r="N248" s="134">
        <v>15</v>
      </c>
      <c r="O248" s="134"/>
      <c r="P248" s="33"/>
      <c r="Q248" s="125"/>
      <c r="R248" s="140">
        <v>62.990340000000003</v>
      </c>
      <c r="S248" s="140"/>
      <c r="T248" s="33"/>
    </row>
    <row r="249" spans="1:20" ht="38.25" hidden="1" x14ac:dyDescent="0.25">
      <c r="A249" s="173"/>
      <c r="B249" s="179"/>
      <c r="C249" s="173"/>
      <c r="D249" s="173"/>
      <c r="E249" s="173"/>
      <c r="F249" s="7" t="s">
        <v>49</v>
      </c>
      <c r="G249" s="46">
        <v>213</v>
      </c>
      <c r="H249" s="35" t="s">
        <v>241</v>
      </c>
      <c r="I249" s="127">
        <v>98</v>
      </c>
      <c r="J249" s="127">
        <v>0</v>
      </c>
      <c r="K249" s="127">
        <v>0</v>
      </c>
      <c r="L249" s="126"/>
      <c r="M249" s="134">
        <v>30</v>
      </c>
      <c r="N249" s="134"/>
      <c r="O249" s="134"/>
      <c r="P249" s="7"/>
      <c r="Q249" s="141">
        <v>81.532759999999996</v>
      </c>
      <c r="R249" s="141"/>
      <c r="S249" s="141"/>
      <c r="T249" s="10"/>
    </row>
    <row r="250" spans="1:20" ht="51" hidden="1" x14ac:dyDescent="0.25">
      <c r="A250" s="173"/>
      <c r="B250" s="179"/>
      <c r="C250" s="173"/>
      <c r="D250" s="173"/>
      <c r="E250" s="173"/>
      <c r="F250" s="7" t="s">
        <v>49</v>
      </c>
      <c r="G250" s="46">
        <v>214</v>
      </c>
      <c r="H250" s="35" t="s">
        <v>242</v>
      </c>
      <c r="I250" s="127">
        <v>53</v>
      </c>
      <c r="J250" s="127">
        <v>0</v>
      </c>
      <c r="K250" s="127">
        <v>0</v>
      </c>
      <c r="L250" s="126"/>
      <c r="M250" s="134">
        <v>48.46</v>
      </c>
      <c r="N250" s="134"/>
      <c r="O250" s="134"/>
      <c r="P250" s="7"/>
      <c r="Q250" s="141">
        <v>501.73822000000001</v>
      </c>
      <c r="R250" s="141"/>
      <c r="S250" s="141"/>
      <c r="T250" s="10"/>
    </row>
    <row r="251" spans="1:20" ht="51" hidden="1" x14ac:dyDescent="0.25">
      <c r="A251" s="173"/>
      <c r="B251" s="179"/>
      <c r="C251" s="173"/>
      <c r="D251" s="173"/>
      <c r="E251" s="173"/>
      <c r="F251" s="7" t="s">
        <v>49</v>
      </c>
      <c r="G251" s="46">
        <v>215</v>
      </c>
      <c r="H251" s="36" t="s">
        <v>243</v>
      </c>
      <c r="I251" s="127">
        <v>363</v>
      </c>
      <c r="J251" s="127">
        <v>0</v>
      </c>
      <c r="K251" s="127">
        <v>0</v>
      </c>
      <c r="L251" s="126"/>
      <c r="M251" s="134">
        <v>20</v>
      </c>
      <c r="N251" s="134"/>
      <c r="O251" s="134"/>
      <c r="P251" s="7"/>
      <c r="Q251" s="141">
        <v>307.49385999999998</v>
      </c>
      <c r="R251" s="141"/>
      <c r="S251" s="141"/>
      <c r="T251" s="10"/>
    </row>
    <row r="252" spans="1:20" ht="51" hidden="1" x14ac:dyDescent="0.25">
      <c r="A252" s="173"/>
      <c r="B252" s="179"/>
      <c r="C252" s="173"/>
      <c r="D252" s="173"/>
      <c r="E252" s="173"/>
      <c r="F252" s="7" t="s">
        <v>49</v>
      </c>
      <c r="G252" s="46">
        <v>216</v>
      </c>
      <c r="H252" s="36" t="s">
        <v>244</v>
      </c>
      <c r="I252" s="127">
        <v>24</v>
      </c>
      <c r="J252" s="127">
        <v>0</v>
      </c>
      <c r="K252" s="127">
        <v>0</v>
      </c>
      <c r="L252" s="126"/>
      <c r="M252" s="134">
        <v>50</v>
      </c>
      <c r="N252" s="134"/>
      <c r="O252" s="134"/>
      <c r="P252" s="7"/>
      <c r="Q252" s="141">
        <v>70.562860000000001</v>
      </c>
      <c r="R252" s="141"/>
      <c r="S252" s="141"/>
      <c r="T252" s="10"/>
    </row>
    <row r="253" spans="1:20" ht="51" hidden="1" x14ac:dyDescent="0.25">
      <c r="A253" s="173"/>
      <c r="B253" s="179"/>
      <c r="C253" s="173"/>
      <c r="D253" s="173"/>
      <c r="E253" s="173"/>
      <c r="F253" s="7" t="s">
        <v>49</v>
      </c>
      <c r="G253" s="46">
        <v>217</v>
      </c>
      <c r="H253" s="36" t="s">
        <v>245</v>
      </c>
      <c r="I253" s="127">
        <v>108</v>
      </c>
      <c r="J253" s="127">
        <v>0</v>
      </c>
      <c r="K253" s="127">
        <v>0</v>
      </c>
      <c r="L253" s="126"/>
      <c r="M253" s="134">
        <v>16</v>
      </c>
      <c r="N253" s="134"/>
      <c r="O253" s="134"/>
      <c r="P253" s="7"/>
      <c r="Q253" s="141">
        <v>183.90783999999999</v>
      </c>
      <c r="R253" s="141"/>
      <c r="S253" s="141"/>
      <c r="T253" s="10"/>
    </row>
    <row r="254" spans="1:20" ht="89.25" hidden="1" x14ac:dyDescent="0.25">
      <c r="A254" s="173"/>
      <c r="B254" s="179"/>
      <c r="C254" s="173"/>
      <c r="D254" s="173"/>
      <c r="E254" s="173"/>
      <c r="F254" s="7" t="s">
        <v>49</v>
      </c>
      <c r="G254" s="46">
        <v>218</v>
      </c>
      <c r="H254" s="36" t="s">
        <v>246</v>
      </c>
      <c r="I254" s="127">
        <v>42</v>
      </c>
      <c r="J254" s="127">
        <v>0</v>
      </c>
      <c r="K254" s="127">
        <v>0</v>
      </c>
      <c r="L254" s="126"/>
      <c r="M254" s="134">
        <v>5</v>
      </c>
      <c r="N254" s="134"/>
      <c r="O254" s="134"/>
      <c r="P254" s="7"/>
      <c r="Q254" s="141">
        <v>163.98775000000001</v>
      </c>
      <c r="R254" s="141"/>
      <c r="S254" s="141"/>
      <c r="T254" s="10"/>
    </row>
    <row r="255" spans="1:20" ht="63.75" hidden="1" x14ac:dyDescent="0.25">
      <c r="A255" s="173"/>
      <c r="B255" s="179"/>
      <c r="C255" s="173"/>
      <c r="D255" s="173"/>
      <c r="E255" s="173"/>
      <c r="F255" s="7" t="s">
        <v>49</v>
      </c>
      <c r="G255" s="46">
        <v>219</v>
      </c>
      <c r="H255" s="36" t="s">
        <v>247</v>
      </c>
      <c r="I255" s="127">
        <v>62</v>
      </c>
      <c r="J255" s="127">
        <v>0</v>
      </c>
      <c r="K255" s="127">
        <v>0</v>
      </c>
      <c r="L255" s="126"/>
      <c r="M255" s="134">
        <v>42</v>
      </c>
      <c r="N255" s="134"/>
      <c r="O255" s="134"/>
      <c r="P255" s="7"/>
      <c r="Q255" s="141">
        <v>204.89152999999999</v>
      </c>
      <c r="R255" s="141"/>
      <c r="S255" s="141"/>
      <c r="T255" s="10"/>
    </row>
    <row r="256" spans="1:20" ht="51" hidden="1" x14ac:dyDescent="0.25">
      <c r="A256" s="173"/>
      <c r="B256" s="179"/>
      <c r="C256" s="173"/>
      <c r="D256" s="173"/>
      <c r="E256" s="173"/>
      <c r="F256" s="7" t="s">
        <v>49</v>
      </c>
      <c r="G256" s="46">
        <v>220</v>
      </c>
      <c r="H256" s="13" t="s">
        <v>248</v>
      </c>
      <c r="I256" s="127">
        <v>0</v>
      </c>
      <c r="J256" s="127">
        <v>6</v>
      </c>
      <c r="K256" s="127">
        <v>0</v>
      </c>
      <c r="L256" s="126"/>
      <c r="M256" s="134"/>
      <c r="N256" s="134">
        <v>30</v>
      </c>
      <c r="O256" s="134"/>
      <c r="P256" s="7"/>
      <c r="Q256" s="141"/>
      <c r="R256" s="141">
        <v>26.321899999999999</v>
      </c>
      <c r="S256" s="141"/>
      <c r="T256" s="10"/>
    </row>
    <row r="257" spans="1:20" ht="51" hidden="1" x14ac:dyDescent="0.25">
      <c r="A257" s="173"/>
      <c r="B257" s="179"/>
      <c r="C257" s="173"/>
      <c r="D257" s="173"/>
      <c r="E257" s="173"/>
      <c r="F257" s="7" t="s">
        <v>52</v>
      </c>
      <c r="G257" s="46">
        <v>221</v>
      </c>
      <c r="H257" s="18" t="s">
        <v>249</v>
      </c>
      <c r="I257" s="127">
        <v>0</v>
      </c>
      <c r="J257" s="127">
        <v>0</v>
      </c>
      <c r="K257" s="127">
        <v>270</v>
      </c>
      <c r="L257" s="126"/>
      <c r="M257" s="134"/>
      <c r="N257" s="134"/>
      <c r="O257" s="134">
        <v>15</v>
      </c>
      <c r="P257" s="7"/>
      <c r="Q257" s="141"/>
      <c r="R257" s="141"/>
      <c r="S257" s="141">
        <v>343.56554</v>
      </c>
      <c r="T257" s="10"/>
    </row>
    <row r="258" spans="1:20" ht="76.5" hidden="1" x14ac:dyDescent="0.25">
      <c r="A258" s="173"/>
      <c r="B258" s="179"/>
      <c r="C258" s="173"/>
      <c r="D258" s="173"/>
      <c r="E258" s="173"/>
      <c r="F258" s="7" t="s">
        <v>52</v>
      </c>
      <c r="G258" s="46">
        <v>222</v>
      </c>
      <c r="H258" s="18" t="s">
        <v>250</v>
      </c>
      <c r="I258" s="127">
        <v>0</v>
      </c>
      <c r="J258" s="127">
        <v>0</v>
      </c>
      <c r="K258" s="127">
        <v>354</v>
      </c>
      <c r="L258" s="126"/>
      <c r="M258" s="134"/>
      <c r="N258" s="134"/>
      <c r="O258" s="134">
        <v>10</v>
      </c>
      <c r="P258" s="7"/>
      <c r="Q258" s="141"/>
      <c r="R258" s="141"/>
      <c r="S258" s="141">
        <v>355.92658</v>
      </c>
      <c r="T258" s="10"/>
    </row>
    <row r="259" spans="1:20" ht="63.75" hidden="1" x14ac:dyDescent="0.25">
      <c r="A259" s="173"/>
      <c r="B259" s="179"/>
      <c r="C259" s="173"/>
      <c r="D259" s="173"/>
      <c r="E259" s="173"/>
      <c r="F259" s="7" t="s">
        <v>52</v>
      </c>
      <c r="G259" s="46">
        <v>223</v>
      </c>
      <c r="H259" s="18" t="s">
        <v>251</v>
      </c>
      <c r="I259" s="127">
        <v>0</v>
      </c>
      <c r="J259" s="127">
        <v>0</v>
      </c>
      <c r="K259" s="127">
        <v>82</v>
      </c>
      <c r="L259" s="126"/>
      <c r="M259" s="134"/>
      <c r="N259" s="134"/>
      <c r="O259" s="134">
        <v>15</v>
      </c>
      <c r="P259" s="7"/>
      <c r="Q259" s="141"/>
      <c r="R259" s="141"/>
      <c r="S259" s="141">
        <v>62.337789999999998</v>
      </c>
      <c r="T259" s="10"/>
    </row>
    <row r="260" spans="1:20" ht="63.75" hidden="1" x14ac:dyDescent="0.25">
      <c r="A260" s="173"/>
      <c r="B260" s="179"/>
      <c r="C260" s="173"/>
      <c r="D260" s="173"/>
      <c r="E260" s="173"/>
      <c r="F260" s="7" t="s">
        <v>16</v>
      </c>
      <c r="G260" s="46">
        <v>224</v>
      </c>
      <c r="H260" s="18" t="s">
        <v>252</v>
      </c>
      <c r="I260" s="127">
        <v>0</v>
      </c>
      <c r="J260" s="127">
        <v>0</v>
      </c>
      <c r="K260" s="127">
        <v>57</v>
      </c>
      <c r="L260" s="126"/>
      <c r="M260" s="134"/>
      <c r="N260" s="134"/>
      <c r="O260" s="134">
        <v>15</v>
      </c>
      <c r="P260" s="7"/>
      <c r="Q260" s="141"/>
      <c r="R260" s="141"/>
      <c r="S260" s="141">
        <v>298.11165999999997</v>
      </c>
      <c r="T260" s="10"/>
    </row>
    <row r="261" spans="1:20" ht="63.75" hidden="1" x14ac:dyDescent="0.25">
      <c r="A261" s="173"/>
      <c r="B261" s="179"/>
      <c r="C261" s="173"/>
      <c r="D261" s="173"/>
      <c r="E261" s="173"/>
      <c r="F261" s="7" t="s">
        <v>16</v>
      </c>
      <c r="G261" s="46">
        <v>225</v>
      </c>
      <c r="H261" s="18" t="s">
        <v>253</v>
      </c>
      <c r="I261" s="127">
        <v>0</v>
      </c>
      <c r="J261" s="127">
        <v>0</v>
      </c>
      <c r="K261" s="127">
        <v>302</v>
      </c>
      <c r="L261" s="126"/>
      <c r="M261" s="134"/>
      <c r="N261" s="134"/>
      <c r="O261" s="134">
        <v>30</v>
      </c>
      <c r="P261" s="7"/>
      <c r="Q261" s="141"/>
      <c r="R261" s="141"/>
      <c r="S261" s="141">
        <v>358.36550999999997</v>
      </c>
      <c r="T261" s="10"/>
    </row>
    <row r="262" spans="1:20" ht="51" hidden="1" x14ac:dyDescent="0.25">
      <c r="A262" s="173"/>
      <c r="B262" s="179"/>
      <c r="C262" s="173"/>
      <c r="D262" s="173"/>
      <c r="E262" s="173"/>
      <c r="F262" s="7" t="s">
        <v>16</v>
      </c>
      <c r="G262" s="46">
        <v>226</v>
      </c>
      <c r="H262" s="18" t="s">
        <v>254</v>
      </c>
      <c r="I262" s="127">
        <v>0</v>
      </c>
      <c r="J262" s="127">
        <v>0</v>
      </c>
      <c r="K262" s="127">
        <v>166</v>
      </c>
      <c r="L262" s="126"/>
      <c r="M262" s="134"/>
      <c r="N262" s="134"/>
      <c r="O262" s="134">
        <v>15</v>
      </c>
      <c r="P262" s="7"/>
      <c r="Q262" s="141"/>
      <c r="R262" s="141"/>
      <c r="S262" s="141">
        <v>390.25612999999998</v>
      </c>
      <c r="T262" s="10"/>
    </row>
    <row r="263" spans="1:20" ht="51" hidden="1" x14ac:dyDescent="0.25">
      <c r="A263" s="173"/>
      <c r="B263" s="179"/>
      <c r="C263" s="173"/>
      <c r="D263" s="173"/>
      <c r="E263" s="173"/>
      <c r="F263" s="7" t="s">
        <v>16</v>
      </c>
      <c r="G263" s="46">
        <v>227</v>
      </c>
      <c r="H263" s="18" t="s">
        <v>255</v>
      </c>
      <c r="I263" s="127">
        <v>0</v>
      </c>
      <c r="J263" s="127">
        <v>0</v>
      </c>
      <c r="K263" s="127">
        <v>110</v>
      </c>
      <c r="L263" s="126"/>
      <c r="M263" s="134"/>
      <c r="N263" s="134"/>
      <c r="O263" s="134">
        <v>15</v>
      </c>
      <c r="P263" s="7"/>
      <c r="Q263" s="141"/>
      <c r="R263" s="141"/>
      <c r="S263" s="141">
        <v>167.46042</v>
      </c>
      <c r="T263" s="10"/>
    </row>
    <row r="264" spans="1:20" ht="51" hidden="1" x14ac:dyDescent="0.25">
      <c r="A264" s="173"/>
      <c r="B264" s="179"/>
      <c r="C264" s="173"/>
      <c r="D264" s="173"/>
      <c r="E264" s="173"/>
      <c r="F264" s="7" t="s">
        <v>16</v>
      </c>
      <c r="G264" s="46">
        <v>228</v>
      </c>
      <c r="H264" s="18" t="s">
        <v>256</v>
      </c>
      <c r="I264" s="127">
        <v>0</v>
      </c>
      <c r="J264" s="127">
        <v>0</v>
      </c>
      <c r="K264" s="127">
        <v>73</v>
      </c>
      <c r="L264" s="126"/>
      <c r="M264" s="134"/>
      <c r="N264" s="134"/>
      <c r="O264" s="134">
        <v>15</v>
      </c>
      <c r="P264" s="7"/>
      <c r="Q264" s="141"/>
      <c r="R264" s="141"/>
      <c r="S264" s="141">
        <v>599.63234</v>
      </c>
      <c r="T264" s="10"/>
    </row>
    <row r="265" spans="1:20" ht="51" hidden="1" x14ac:dyDescent="0.25">
      <c r="A265" s="173"/>
      <c r="B265" s="179"/>
      <c r="C265" s="173"/>
      <c r="D265" s="173"/>
      <c r="E265" s="173"/>
      <c r="F265" s="7" t="s">
        <v>16</v>
      </c>
      <c r="G265" s="46">
        <v>229</v>
      </c>
      <c r="H265" s="18" t="s">
        <v>257</v>
      </c>
      <c r="I265" s="127">
        <v>0</v>
      </c>
      <c r="J265" s="127">
        <v>0</v>
      </c>
      <c r="K265" s="127">
        <v>68</v>
      </c>
      <c r="L265" s="126"/>
      <c r="M265" s="134"/>
      <c r="N265" s="134"/>
      <c r="O265" s="134">
        <v>15</v>
      </c>
      <c r="P265" s="7"/>
      <c r="Q265" s="141"/>
      <c r="R265" s="141"/>
      <c r="S265" s="141">
        <v>66.973159999999993</v>
      </c>
      <c r="T265" s="10"/>
    </row>
    <row r="266" spans="1:20" ht="63.75" hidden="1" x14ac:dyDescent="0.25">
      <c r="A266" s="173"/>
      <c r="B266" s="179"/>
      <c r="C266" s="173"/>
      <c r="D266" s="173"/>
      <c r="E266" s="173"/>
      <c r="F266" s="7" t="s">
        <v>16</v>
      </c>
      <c r="G266" s="46">
        <v>230</v>
      </c>
      <c r="H266" s="18" t="s">
        <v>258</v>
      </c>
      <c r="I266" s="127">
        <v>0</v>
      </c>
      <c r="J266" s="127">
        <v>0</v>
      </c>
      <c r="K266" s="127">
        <v>157</v>
      </c>
      <c r="L266" s="126"/>
      <c r="M266" s="134"/>
      <c r="N266" s="134"/>
      <c r="O266" s="134">
        <v>15</v>
      </c>
      <c r="P266" s="7"/>
      <c r="Q266" s="141"/>
      <c r="R266" s="141"/>
      <c r="S266" s="141">
        <v>234.25310999999999</v>
      </c>
      <c r="T266" s="10"/>
    </row>
    <row r="267" spans="1:20" ht="63.75" hidden="1" x14ac:dyDescent="0.25">
      <c r="A267" s="173"/>
      <c r="B267" s="179"/>
      <c r="C267" s="173"/>
      <c r="D267" s="173"/>
      <c r="E267" s="173"/>
      <c r="F267" s="7" t="s">
        <v>16</v>
      </c>
      <c r="G267" s="46">
        <v>231</v>
      </c>
      <c r="H267" s="18" t="s">
        <v>259</v>
      </c>
      <c r="I267" s="127">
        <v>0</v>
      </c>
      <c r="J267" s="127">
        <v>0</v>
      </c>
      <c r="K267" s="127">
        <v>24</v>
      </c>
      <c r="L267" s="126"/>
      <c r="M267" s="134"/>
      <c r="N267" s="134"/>
      <c r="O267" s="134">
        <v>10</v>
      </c>
      <c r="P267" s="7"/>
      <c r="Q267" s="141"/>
      <c r="R267" s="141"/>
      <c r="S267" s="141">
        <v>63.25705</v>
      </c>
      <c r="T267" s="10"/>
    </row>
    <row r="268" spans="1:20" ht="63.75" hidden="1" x14ac:dyDescent="0.25">
      <c r="A268" s="173"/>
      <c r="B268" s="179"/>
      <c r="C268" s="173"/>
      <c r="D268" s="173"/>
      <c r="E268" s="173"/>
      <c r="F268" s="7" t="s">
        <v>16</v>
      </c>
      <c r="G268" s="46">
        <v>232</v>
      </c>
      <c r="H268" s="18" t="s">
        <v>260</v>
      </c>
      <c r="I268" s="127">
        <v>0</v>
      </c>
      <c r="J268" s="127">
        <v>0</v>
      </c>
      <c r="K268" s="127">
        <v>98</v>
      </c>
      <c r="L268" s="126"/>
      <c r="M268" s="134"/>
      <c r="N268" s="134"/>
      <c r="O268" s="134">
        <v>10</v>
      </c>
      <c r="P268" s="7"/>
      <c r="Q268" s="141"/>
      <c r="R268" s="141"/>
      <c r="S268" s="141">
        <v>164.02997999999999</v>
      </c>
      <c r="T268" s="10"/>
    </row>
    <row r="269" spans="1:20" ht="51" hidden="1" x14ac:dyDescent="0.25">
      <c r="A269" s="173"/>
      <c r="B269" s="179"/>
      <c r="C269" s="173"/>
      <c r="D269" s="173"/>
      <c r="E269" s="173"/>
      <c r="F269" s="7" t="s">
        <v>16</v>
      </c>
      <c r="G269" s="46">
        <v>233</v>
      </c>
      <c r="H269" s="18" t="s">
        <v>261</v>
      </c>
      <c r="I269" s="127">
        <v>0</v>
      </c>
      <c r="J269" s="127">
        <v>0</v>
      </c>
      <c r="K269" s="127">
        <v>73</v>
      </c>
      <c r="L269" s="126"/>
      <c r="M269" s="134"/>
      <c r="N269" s="134"/>
      <c r="O269" s="134">
        <v>15</v>
      </c>
      <c r="P269" s="7"/>
      <c r="Q269" s="141"/>
      <c r="R269" s="141"/>
      <c r="S269" s="141">
        <v>144.17106999999999</v>
      </c>
      <c r="T269" s="10"/>
    </row>
    <row r="270" spans="1:20" ht="51" hidden="1" x14ac:dyDescent="0.25">
      <c r="A270" s="173"/>
      <c r="B270" s="179"/>
      <c r="C270" s="173"/>
      <c r="D270" s="173"/>
      <c r="E270" s="173"/>
      <c r="F270" s="7" t="s">
        <v>16</v>
      </c>
      <c r="G270" s="46">
        <v>234</v>
      </c>
      <c r="H270" s="18" t="s">
        <v>262</v>
      </c>
      <c r="I270" s="127">
        <v>0</v>
      </c>
      <c r="J270" s="127">
        <v>0</v>
      </c>
      <c r="K270" s="127">
        <v>24</v>
      </c>
      <c r="L270" s="126"/>
      <c r="M270" s="134"/>
      <c r="N270" s="134"/>
      <c r="O270" s="134">
        <v>15</v>
      </c>
      <c r="P270" s="7"/>
      <c r="Q270" s="141"/>
      <c r="R270" s="141"/>
      <c r="S270" s="141">
        <v>112.24289</v>
      </c>
      <c r="T270" s="10"/>
    </row>
    <row r="271" spans="1:20" ht="63.75" hidden="1" x14ac:dyDescent="0.25">
      <c r="A271" s="173"/>
      <c r="B271" s="179"/>
      <c r="C271" s="173"/>
      <c r="D271" s="173"/>
      <c r="E271" s="173"/>
      <c r="F271" s="7" t="s">
        <v>16</v>
      </c>
      <c r="G271" s="46">
        <v>235</v>
      </c>
      <c r="H271" s="18" t="s">
        <v>263</v>
      </c>
      <c r="I271" s="127">
        <v>0</v>
      </c>
      <c r="J271" s="127">
        <v>0</v>
      </c>
      <c r="K271" s="127">
        <v>79</v>
      </c>
      <c r="L271" s="126"/>
      <c r="M271" s="134"/>
      <c r="N271" s="134"/>
      <c r="O271" s="134">
        <v>15</v>
      </c>
      <c r="P271" s="7"/>
      <c r="Q271" s="141"/>
      <c r="R271" s="141"/>
      <c r="S271" s="141">
        <v>134.82415</v>
      </c>
      <c r="T271" s="10"/>
    </row>
    <row r="272" spans="1:20" ht="63.75" hidden="1" x14ac:dyDescent="0.25">
      <c r="A272" s="173"/>
      <c r="B272" s="179"/>
      <c r="C272" s="173"/>
      <c r="D272" s="173"/>
      <c r="E272" s="173"/>
      <c r="F272" s="7" t="s">
        <v>16</v>
      </c>
      <c r="G272" s="46">
        <v>236</v>
      </c>
      <c r="H272" s="18" t="s">
        <v>264</v>
      </c>
      <c r="I272" s="127">
        <v>0</v>
      </c>
      <c r="J272" s="127">
        <v>0</v>
      </c>
      <c r="K272" s="127">
        <v>28</v>
      </c>
      <c r="L272" s="126"/>
      <c r="M272" s="134"/>
      <c r="N272" s="134"/>
      <c r="O272" s="134">
        <v>15</v>
      </c>
      <c r="P272" s="7"/>
      <c r="Q272" s="141"/>
      <c r="R272" s="141"/>
      <c r="S272" s="141">
        <v>85.976209999999995</v>
      </c>
      <c r="T272" s="10"/>
    </row>
    <row r="273" spans="1:20" ht="51" hidden="1" x14ac:dyDescent="0.25">
      <c r="A273" s="173"/>
      <c r="B273" s="179"/>
      <c r="C273" s="173"/>
      <c r="D273" s="173"/>
      <c r="E273" s="173"/>
      <c r="F273" s="7" t="s">
        <v>16</v>
      </c>
      <c r="G273" s="46">
        <v>237</v>
      </c>
      <c r="H273" s="18" t="s">
        <v>265</v>
      </c>
      <c r="I273" s="127">
        <v>0</v>
      </c>
      <c r="J273" s="127">
        <v>0</v>
      </c>
      <c r="K273" s="127">
        <v>40</v>
      </c>
      <c r="L273" s="126"/>
      <c r="M273" s="134"/>
      <c r="N273" s="134"/>
      <c r="O273" s="134">
        <v>1</v>
      </c>
      <c r="P273" s="7"/>
      <c r="Q273" s="141"/>
      <c r="R273" s="141"/>
      <c r="S273" s="141">
        <v>155.59938</v>
      </c>
      <c r="T273" s="10"/>
    </row>
    <row r="274" spans="1:20" ht="51" hidden="1" x14ac:dyDescent="0.25">
      <c r="A274" s="173"/>
      <c r="B274" s="179"/>
      <c r="C274" s="173"/>
      <c r="D274" s="173"/>
      <c r="E274" s="173"/>
      <c r="F274" s="7" t="s">
        <v>16</v>
      </c>
      <c r="G274" s="46">
        <v>238</v>
      </c>
      <c r="H274" s="18" t="s">
        <v>266</v>
      </c>
      <c r="I274" s="127">
        <v>0</v>
      </c>
      <c r="J274" s="127">
        <v>0</v>
      </c>
      <c r="K274" s="127">
        <v>52</v>
      </c>
      <c r="L274" s="126"/>
      <c r="M274" s="134"/>
      <c r="N274" s="134"/>
      <c r="O274" s="134">
        <v>5</v>
      </c>
      <c r="P274" s="7"/>
      <c r="Q274" s="141"/>
      <c r="R274" s="141"/>
      <c r="S274" s="141">
        <v>140.40593999999999</v>
      </c>
      <c r="T274" s="10"/>
    </row>
    <row r="275" spans="1:20" ht="51" hidden="1" x14ac:dyDescent="0.25">
      <c r="A275" s="173"/>
      <c r="B275" s="179"/>
      <c r="C275" s="173"/>
      <c r="D275" s="173"/>
      <c r="E275" s="173"/>
      <c r="F275" s="7" t="s">
        <v>16</v>
      </c>
      <c r="G275" s="46">
        <v>239</v>
      </c>
      <c r="H275" s="18" t="s">
        <v>267</v>
      </c>
      <c r="I275" s="127">
        <v>0</v>
      </c>
      <c r="J275" s="127">
        <v>0</v>
      </c>
      <c r="K275" s="127">
        <v>250</v>
      </c>
      <c r="L275" s="126"/>
      <c r="M275" s="134"/>
      <c r="N275" s="134"/>
      <c r="O275" s="134">
        <v>15</v>
      </c>
      <c r="P275" s="7"/>
      <c r="Q275" s="141"/>
      <c r="R275" s="141"/>
      <c r="S275" s="141">
        <v>610.22080000000005</v>
      </c>
      <c r="T275" s="10"/>
    </row>
    <row r="276" spans="1:20" ht="51" hidden="1" x14ac:dyDescent="0.25">
      <c r="A276" s="173"/>
      <c r="B276" s="179"/>
      <c r="C276" s="173"/>
      <c r="D276" s="173"/>
      <c r="E276" s="173"/>
      <c r="F276" s="7" t="s">
        <v>16</v>
      </c>
      <c r="G276" s="46">
        <v>240</v>
      </c>
      <c r="H276" s="18" t="s">
        <v>268</v>
      </c>
      <c r="I276" s="127">
        <v>0</v>
      </c>
      <c r="J276" s="127">
        <v>0</v>
      </c>
      <c r="K276" s="127">
        <v>94</v>
      </c>
      <c r="L276" s="126"/>
      <c r="M276" s="134"/>
      <c r="N276" s="134"/>
      <c r="O276" s="134">
        <v>15</v>
      </c>
      <c r="P276" s="7"/>
      <c r="Q276" s="141"/>
      <c r="R276" s="141"/>
      <c r="S276" s="141">
        <v>1648.5685000000001</v>
      </c>
      <c r="T276" s="10"/>
    </row>
    <row r="277" spans="1:20" ht="51" hidden="1" x14ac:dyDescent="0.25">
      <c r="A277" s="173"/>
      <c r="B277" s="179"/>
      <c r="C277" s="173"/>
      <c r="D277" s="173"/>
      <c r="E277" s="173"/>
      <c r="F277" s="7" t="s">
        <v>16</v>
      </c>
      <c r="G277" s="46">
        <v>241</v>
      </c>
      <c r="H277" s="18" t="s">
        <v>269</v>
      </c>
      <c r="I277" s="127">
        <v>0</v>
      </c>
      <c r="J277" s="127">
        <v>0</v>
      </c>
      <c r="K277" s="127">
        <v>30</v>
      </c>
      <c r="L277" s="126"/>
      <c r="M277" s="134"/>
      <c r="N277" s="134"/>
      <c r="O277" s="134">
        <v>15</v>
      </c>
      <c r="P277" s="7"/>
      <c r="Q277" s="141"/>
      <c r="R277" s="141"/>
      <c r="S277" s="141">
        <v>80.229399999999998</v>
      </c>
      <c r="T277" s="10"/>
    </row>
    <row r="278" spans="1:20" ht="63.75" hidden="1" x14ac:dyDescent="0.25">
      <c r="A278" s="173"/>
      <c r="B278" s="179"/>
      <c r="C278" s="173"/>
      <c r="D278" s="173"/>
      <c r="E278" s="173"/>
      <c r="F278" s="7" t="s">
        <v>16</v>
      </c>
      <c r="G278" s="46">
        <v>242</v>
      </c>
      <c r="H278" s="18" t="s">
        <v>270</v>
      </c>
      <c r="I278" s="127">
        <v>0</v>
      </c>
      <c r="J278" s="127">
        <v>0</v>
      </c>
      <c r="K278" s="127">
        <v>475</v>
      </c>
      <c r="L278" s="126"/>
      <c r="M278" s="134"/>
      <c r="N278" s="134"/>
      <c r="O278" s="134">
        <v>20</v>
      </c>
      <c r="P278" s="7"/>
      <c r="Q278" s="141"/>
      <c r="R278" s="141"/>
      <c r="S278" s="141">
        <v>840.58573000000001</v>
      </c>
      <c r="T278" s="10"/>
    </row>
    <row r="279" spans="1:20" ht="51" hidden="1" x14ac:dyDescent="0.25">
      <c r="A279" s="173"/>
      <c r="B279" s="179"/>
      <c r="C279" s="173"/>
      <c r="D279" s="173"/>
      <c r="E279" s="173"/>
      <c r="F279" s="7" t="s">
        <v>16</v>
      </c>
      <c r="G279" s="46">
        <v>243</v>
      </c>
      <c r="H279" s="18" t="s">
        <v>271</v>
      </c>
      <c r="I279" s="127">
        <v>0</v>
      </c>
      <c r="J279" s="127">
        <v>0</v>
      </c>
      <c r="K279" s="127">
        <v>130</v>
      </c>
      <c r="L279" s="126"/>
      <c r="M279" s="134"/>
      <c r="N279" s="134"/>
      <c r="O279" s="134">
        <v>15</v>
      </c>
      <c r="P279" s="7"/>
      <c r="Q279" s="141"/>
      <c r="R279" s="141"/>
      <c r="S279" s="141">
        <v>285.86029000000002</v>
      </c>
      <c r="T279" s="10"/>
    </row>
    <row r="280" spans="1:20" ht="63.75" hidden="1" x14ac:dyDescent="0.25">
      <c r="A280" s="173"/>
      <c r="B280" s="179"/>
      <c r="C280" s="173"/>
      <c r="D280" s="173"/>
      <c r="E280" s="173"/>
      <c r="F280" s="7" t="s">
        <v>16</v>
      </c>
      <c r="G280" s="46">
        <v>244</v>
      </c>
      <c r="H280" s="18" t="s">
        <v>272</v>
      </c>
      <c r="I280" s="127">
        <v>0</v>
      </c>
      <c r="J280" s="127">
        <v>0</v>
      </c>
      <c r="K280" s="127">
        <v>35</v>
      </c>
      <c r="L280" s="126"/>
      <c r="M280" s="134"/>
      <c r="N280" s="134"/>
      <c r="O280" s="134">
        <v>15</v>
      </c>
      <c r="P280" s="7"/>
      <c r="Q280" s="141"/>
      <c r="R280" s="141"/>
      <c r="S280" s="141">
        <v>387.7106</v>
      </c>
      <c r="T280" s="10"/>
    </row>
    <row r="281" spans="1:20" ht="51" hidden="1" x14ac:dyDescent="0.25">
      <c r="A281" s="173"/>
      <c r="B281" s="179"/>
      <c r="C281" s="173"/>
      <c r="D281" s="173"/>
      <c r="E281" s="173"/>
      <c r="F281" s="7" t="s">
        <v>16</v>
      </c>
      <c r="G281" s="46">
        <v>245</v>
      </c>
      <c r="H281" s="18" t="s">
        <v>273</v>
      </c>
      <c r="I281" s="127">
        <v>0</v>
      </c>
      <c r="J281" s="127">
        <v>0</v>
      </c>
      <c r="K281" s="127">
        <v>120</v>
      </c>
      <c r="L281" s="126"/>
      <c r="M281" s="134"/>
      <c r="N281" s="134"/>
      <c r="O281" s="134">
        <v>15</v>
      </c>
      <c r="P281" s="7"/>
      <c r="Q281" s="141"/>
      <c r="R281" s="141"/>
      <c r="S281" s="141">
        <v>182.02172999999999</v>
      </c>
      <c r="T281" s="10"/>
    </row>
    <row r="282" spans="1:20" ht="51" hidden="1" x14ac:dyDescent="0.25">
      <c r="A282" s="173"/>
      <c r="B282" s="179"/>
      <c r="C282" s="173"/>
      <c r="D282" s="173"/>
      <c r="E282" s="173"/>
      <c r="F282" s="7" t="s">
        <v>16</v>
      </c>
      <c r="G282" s="46">
        <v>246</v>
      </c>
      <c r="H282" s="18" t="s">
        <v>274</v>
      </c>
      <c r="I282" s="127">
        <v>0</v>
      </c>
      <c r="J282" s="127">
        <v>0</v>
      </c>
      <c r="K282" s="127">
        <v>62</v>
      </c>
      <c r="L282" s="126"/>
      <c r="M282" s="134"/>
      <c r="N282" s="134"/>
      <c r="O282" s="134">
        <v>15</v>
      </c>
      <c r="P282" s="7"/>
      <c r="Q282" s="141"/>
      <c r="R282" s="141"/>
      <c r="S282" s="141">
        <v>176.72031000000001</v>
      </c>
      <c r="T282" s="10"/>
    </row>
    <row r="283" spans="1:20" ht="63.75" hidden="1" x14ac:dyDescent="0.25">
      <c r="A283" s="173"/>
      <c r="B283" s="179"/>
      <c r="C283" s="173"/>
      <c r="D283" s="173"/>
      <c r="E283" s="173"/>
      <c r="F283" s="7" t="s">
        <v>16</v>
      </c>
      <c r="G283" s="46">
        <v>247</v>
      </c>
      <c r="H283" s="18" t="s">
        <v>275</v>
      </c>
      <c r="I283" s="127">
        <v>0</v>
      </c>
      <c r="J283" s="127">
        <v>0</v>
      </c>
      <c r="K283" s="127">
        <v>95</v>
      </c>
      <c r="L283" s="126"/>
      <c r="M283" s="134"/>
      <c r="N283" s="134"/>
      <c r="O283" s="134">
        <v>30</v>
      </c>
      <c r="P283" s="7"/>
      <c r="Q283" s="141"/>
      <c r="R283" s="141"/>
      <c r="S283" s="141">
        <v>238.74635000000001</v>
      </c>
      <c r="T283" s="10"/>
    </row>
    <row r="284" spans="1:20" ht="51" hidden="1" x14ac:dyDescent="0.25">
      <c r="A284" s="173"/>
      <c r="B284" s="179"/>
      <c r="C284" s="173"/>
      <c r="D284" s="173"/>
      <c r="E284" s="173"/>
      <c r="F284" s="7" t="s">
        <v>16</v>
      </c>
      <c r="G284" s="46">
        <v>248</v>
      </c>
      <c r="H284" s="18" t="s">
        <v>276</v>
      </c>
      <c r="I284" s="127">
        <v>0</v>
      </c>
      <c r="J284" s="127">
        <v>0</v>
      </c>
      <c r="K284" s="127">
        <v>20</v>
      </c>
      <c r="L284" s="126"/>
      <c r="M284" s="134"/>
      <c r="N284" s="134"/>
      <c r="O284" s="134">
        <v>15</v>
      </c>
      <c r="P284" s="7"/>
      <c r="Q284" s="141"/>
      <c r="R284" s="141"/>
      <c r="S284" s="141">
        <v>239.83237</v>
      </c>
      <c r="T284" s="10"/>
    </row>
    <row r="285" spans="1:20" ht="51" hidden="1" x14ac:dyDescent="0.25">
      <c r="A285" s="173"/>
      <c r="B285" s="179"/>
      <c r="C285" s="173"/>
      <c r="D285" s="173"/>
      <c r="E285" s="173"/>
      <c r="F285" s="7" t="s">
        <v>16</v>
      </c>
      <c r="G285" s="46">
        <v>249</v>
      </c>
      <c r="H285" s="18" t="s">
        <v>277</v>
      </c>
      <c r="I285" s="127">
        <v>0</v>
      </c>
      <c r="J285" s="127">
        <v>0</v>
      </c>
      <c r="K285" s="127">
        <v>189</v>
      </c>
      <c r="L285" s="126"/>
      <c r="M285" s="134"/>
      <c r="N285" s="134"/>
      <c r="O285" s="134">
        <v>15</v>
      </c>
      <c r="P285" s="7"/>
      <c r="Q285" s="141"/>
      <c r="R285" s="141"/>
      <c r="S285" s="141">
        <v>381.166</v>
      </c>
      <c r="T285" s="10"/>
    </row>
    <row r="286" spans="1:20" ht="63.75" hidden="1" x14ac:dyDescent="0.25">
      <c r="A286" s="173"/>
      <c r="B286" s="179"/>
      <c r="C286" s="173"/>
      <c r="D286" s="173"/>
      <c r="E286" s="173"/>
      <c r="F286" s="7" t="s">
        <v>16</v>
      </c>
      <c r="G286" s="46">
        <v>250</v>
      </c>
      <c r="H286" s="18" t="s">
        <v>278</v>
      </c>
      <c r="I286" s="127">
        <v>0</v>
      </c>
      <c r="J286" s="127">
        <v>0</v>
      </c>
      <c r="K286" s="127">
        <v>30</v>
      </c>
      <c r="L286" s="126"/>
      <c r="M286" s="134"/>
      <c r="N286" s="134"/>
      <c r="O286" s="134">
        <v>15</v>
      </c>
      <c r="P286" s="7"/>
      <c r="Q286" s="141"/>
      <c r="R286" s="141"/>
      <c r="S286" s="141">
        <v>116.86874</v>
      </c>
      <c r="T286" s="10"/>
    </row>
    <row r="287" spans="1:20" ht="63.75" hidden="1" x14ac:dyDescent="0.25">
      <c r="A287" s="173"/>
      <c r="B287" s="179"/>
      <c r="C287" s="173"/>
      <c r="D287" s="173"/>
      <c r="E287" s="173"/>
      <c r="F287" s="7" t="s">
        <v>16</v>
      </c>
      <c r="G287" s="46">
        <v>251</v>
      </c>
      <c r="H287" s="18" t="s">
        <v>279</v>
      </c>
      <c r="I287" s="127">
        <v>0</v>
      </c>
      <c r="J287" s="127">
        <v>0</v>
      </c>
      <c r="K287" s="127">
        <v>316</v>
      </c>
      <c r="L287" s="126"/>
      <c r="M287" s="134"/>
      <c r="N287" s="134"/>
      <c r="O287" s="134">
        <v>15</v>
      </c>
      <c r="P287" s="7"/>
      <c r="Q287" s="141"/>
      <c r="R287" s="141"/>
      <c r="S287" s="141">
        <v>477.28532999999999</v>
      </c>
      <c r="T287" s="10"/>
    </row>
    <row r="288" spans="1:20" ht="51" hidden="1" x14ac:dyDescent="0.25">
      <c r="A288" s="173"/>
      <c r="B288" s="179"/>
      <c r="C288" s="173"/>
      <c r="D288" s="173"/>
      <c r="E288" s="173"/>
      <c r="F288" s="7" t="s">
        <v>16</v>
      </c>
      <c r="G288" s="46">
        <v>252</v>
      </c>
      <c r="H288" s="18" t="s">
        <v>280</v>
      </c>
      <c r="I288" s="127">
        <v>0</v>
      </c>
      <c r="J288" s="127">
        <v>0</v>
      </c>
      <c r="K288" s="127">
        <v>155</v>
      </c>
      <c r="L288" s="126"/>
      <c r="M288" s="134"/>
      <c r="N288" s="134"/>
      <c r="O288" s="134">
        <v>5</v>
      </c>
      <c r="P288" s="7"/>
      <c r="Q288" s="141"/>
      <c r="R288" s="141"/>
      <c r="S288" s="141">
        <v>362.0736</v>
      </c>
      <c r="T288" s="10"/>
    </row>
    <row r="289" spans="1:20" ht="51" hidden="1" x14ac:dyDescent="0.25">
      <c r="A289" s="173"/>
      <c r="B289" s="179"/>
      <c r="C289" s="173"/>
      <c r="D289" s="173"/>
      <c r="E289" s="173"/>
      <c r="F289" s="7" t="s">
        <v>16</v>
      </c>
      <c r="G289" s="46">
        <v>253</v>
      </c>
      <c r="H289" s="18" t="s">
        <v>281</v>
      </c>
      <c r="I289" s="127">
        <v>0</v>
      </c>
      <c r="J289" s="127">
        <v>0</v>
      </c>
      <c r="K289" s="127">
        <v>111</v>
      </c>
      <c r="L289" s="126"/>
      <c r="M289" s="134"/>
      <c r="N289" s="134"/>
      <c r="O289" s="134">
        <v>15</v>
      </c>
      <c r="P289" s="7"/>
      <c r="Q289" s="141"/>
      <c r="R289" s="141"/>
      <c r="S289" s="141">
        <v>300.49669999999998</v>
      </c>
      <c r="T289" s="10"/>
    </row>
    <row r="290" spans="1:20" ht="51" hidden="1" x14ac:dyDescent="0.25">
      <c r="A290" s="173"/>
      <c r="B290" s="179"/>
      <c r="C290" s="173"/>
      <c r="D290" s="173"/>
      <c r="E290" s="173"/>
      <c r="F290" s="7" t="s">
        <v>16</v>
      </c>
      <c r="G290" s="46">
        <v>254</v>
      </c>
      <c r="H290" s="18" t="s">
        <v>282</v>
      </c>
      <c r="I290" s="127">
        <v>0</v>
      </c>
      <c r="J290" s="127">
        <v>0</v>
      </c>
      <c r="K290" s="127">
        <v>60</v>
      </c>
      <c r="L290" s="126"/>
      <c r="M290" s="134"/>
      <c r="N290" s="134"/>
      <c r="O290" s="134">
        <v>6</v>
      </c>
      <c r="P290" s="7"/>
      <c r="Q290" s="141"/>
      <c r="R290" s="141"/>
      <c r="S290" s="141">
        <v>288.41323</v>
      </c>
      <c r="T290" s="10"/>
    </row>
    <row r="291" spans="1:20" ht="63.75" hidden="1" x14ac:dyDescent="0.25">
      <c r="A291" s="173"/>
      <c r="B291" s="179"/>
      <c r="C291" s="173"/>
      <c r="D291" s="173"/>
      <c r="E291" s="173"/>
      <c r="F291" s="7" t="s">
        <v>16</v>
      </c>
      <c r="G291" s="46">
        <v>255</v>
      </c>
      <c r="H291" s="18" t="s">
        <v>283</v>
      </c>
      <c r="I291" s="127">
        <v>0</v>
      </c>
      <c r="J291" s="127">
        <v>0</v>
      </c>
      <c r="K291" s="127">
        <v>75</v>
      </c>
      <c r="L291" s="126"/>
      <c r="M291" s="134"/>
      <c r="N291" s="134"/>
      <c r="O291" s="134">
        <v>9</v>
      </c>
      <c r="P291" s="7"/>
      <c r="Q291" s="141"/>
      <c r="R291" s="141"/>
      <c r="S291" s="141">
        <v>372.32628</v>
      </c>
      <c r="T291" s="10"/>
    </row>
    <row r="292" spans="1:20" ht="51" hidden="1" x14ac:dyDescent="0.25">
      <c r="A292" s="173"/>
      <c r="B292" s="179"/>
      <c r="C292" s="173"/>
      <c r="D292" s="173"/>
      <c r="E292" s="173"/>
      <c r="F292" s="7" t="s">
        <v>16</v>
      </c>
      <c r="G292" s="46">
        <v>256</v>
      </c>
      <c r="H292" s="18" t="s">
        <v>284</v>
      </c>
      <c r="I292" s="127">
        <v>0</v>
      </c>
      <c r="J292" s="127">
        <v>0</v>
      </c>
      <c r="K292" s="127">
        <v>4</v>
      </c>
      <c r="L292" s="126"/>
      <c r="M292" s="134"/>
      <c r="N292" s="134"/>
      <c r="O292" s="134">
        <v>15</v>
      </c>
      <c r="P292" s="7"/>
      <c r="Q292" s="141"/>
      <c r="R292" s="141"/>
      <c r="S292" s="141">
        <v>19.445720000000001</v>
      </c>
      <c r="T292" s="10"/>
    </row>
    <row r="293" spans="1:20" ht="51" hidden="1" x14ac:dyDescent="0.25">
      <c r="A293" s="173"/>
      <c r="B293" s="179"/>
      <c r="C293" s="173"/>
      <c r="D293" s="173"/>
      <c r="E293" s="173"/>
      <c r="F293" s="7" t="s">
        <v>16</v>
      </c>
      <c r="G293" s="46">
        <v>257</v>
      </c>
      <c r="H293" s="18" t="s">
        <v>285</v>
      </c>
      <c r="I293" s="127">
        <v>0</v>
      </c>
      <c r="J293" s="127">
        <v>0</v>
      </c>
      <c r="K293" s="127">
        <v>219</v>
      </c>
      <c r="L293" s="126"/>
      <c r="M293" s="134"/>
      <c r="N293" s="134"/>
      <c r="O293" s="134">
        <v>15</v>
      </c>
      <c r="P293" s="7"/>
      <c r="Q293" s="141"/>
      <c r="R293" s="141"/>
      <c r="S293" s="141">
        <v>507.37257</v>
      </c>
      <c r="T293" s="10"/>
    </row>
    <row r="294" spans="1:20" ht="51" hidden="1" x14ac:dyDescent="0.25">
      <c r="A294" s="173"/>
      <c r="B294" s="179"/>
      <c r="C294" s="173"/>
      <c r="D294" s="173"/>
      <c r="E294" s="173"/>
      <c r="F294" s="7" t="s">
        <v>16</v>
      </c>
      <c r="G294" s="46">
        <v>258</v>
      </c>
      <c r="H294" s="18" t="s">
        <v>286</v>
      </c>
      <c r="I294" s="127">
        <v>0</v>
      </c>
      <c r="J294" s="127">
        <v>0</v>
      </c>
      <c r="K294" s="127">
        <v>29</v>
      </c>
      <c r="L294" s="126"/>
      <c r="M294" s="134"/>
      <c r="N294" s="134"/>
      <c r="O294" s="134">
        <v>15</v>
      </c>
      <c r="P294" s="7"/>
      <c r="Q294" s="141"/>
      <c r="R294" s="141"/>
      <c r="S294" s="141">
        <v>135.51544999999999</v>
      </c>
      <c r="T294" s="10"/>
    </row>
    <row r="295" spans="1:20" ht="51" hidden="1" x14ac:dyDescent="0.25">
      <c r="A295" s="173"/>
      <c r="B295" s="179"/>
      <c r="C295" s="173"/>
      <c r="D295" s="173"/>
      <c r="E295" s="173"/>
      <c r="F295" s="7" t="s">
        <v>16</v>
      </c>
      <c r="G295" s="46">
        <v>259</v>
      </c>
      <c r="H295" s="18" t="s">
        <v>287</v>
      </c>
      <c r="I295" s="127">
        <v>0</v>
      </c>
      <c r="J295" s="127">
        <v>0</v>
      </c>
      <c r="K295" s="127">
        <v>65</v>
      </c>
      <c r="L295" s="126"/>
      <c r="M295" s="134"/>
      <c r="N295" s="134"/>
      <c r="O295" s="134">
        <v>15</v>
      </c>
      <c r="P295" s="7"/>
      <c r="Q295" s="141"/>
      <c r="R295" s="141"/>
      <c r="S295" s="141">
        <v>121.2052</v>
      </c>
      <c r="T295" s="10"/>
    </row>
    <row r="296" spans="1:20" ht="51" hidden="1" x14ac:dyDescent="0.25">
      <c r="A296" s="173"/>
      <c r="B296" s="179"/>
      <c r="C296" s="173"/>
      <c r="D296" s="173"/>
      <c r="E296" s="173"/>
      <c r="F296" s="7" t="s">
        <v>16</v>
      </c>
      <c r="G296" s="46">
        <v>260</v>
      </c>
      <c r="H296" s="18" t="s">
        <v>288</v>
      </c>
      <c r="I296" s="127">
        <v>0</v>
      </c>
      <c r="J296" s="127">
        <v>0</v>
      </c>
      <c r="K296" s="127">
        <v>100</v>
      </c>
      <c r="L296" s="126"/>
      <c r="M296" s="134"/>
      <c r="N296" s="134"/>
      <c r="O296" s="134">
        <v>5</v>
      </c>
      <c r="P296" s="7"/>
      <c r="Q296" s="141"/>
      <c r="R296" s="141"/>
      <c r="S296" s="141">
        <v>492.12209999999999</v>
      </c>
      <c r="T296" s="10"/>
    </row>
    <row r="297" spans="1:20" ht="51" hidden="1" x14ac:dyDescent="0.25">
      <c r="A297" s="173"/>
      <c r="B297" s="179"/>
      <c r="C297" s="173"/>
      <c r="D297" s="173"/>
      <c r="E297" s="173"/>
      <c r="F297" s="7" t="s">
        <v>16</v>
      </c>
      <c r="G297" s="46">
        <v>261</v>
      </c>
      <c r="H297" s="18" t="s">
        <v>289</v>
      </c>
      <c r="I297" s="127">
        <v>0</v>
      </c>
      <c r="J297" s="127">
        <v>0</v>
      </c>
      <c r="K297" s="127">
        <v>59</v>
      </c>
      <c r="L297" s="126"/>
      <c r="M297" s="134"/>
      <c r="N297" s="134"/>
      <c r="O297" s="134">
        <v>15</v>
      </c>
      <c r="P297" s="7"/>
      <c r="Q297" s="141"/>
      <c r="R297" s="141"/>
      <c r="S297" s="141">
        <v>165.90983</v>
      </c>
      <c r="T297" s="10"/>
    </row>
    <row r="298" spans="1:20" ht="88.5" hidden="1" customHeight="1" x14ac:dyDescent="0.25">
      <c r="A298" s="173"/>
      <c r="B298" s="179"/>
      <c r="C298" s="173"/>
      <c r="D298" s="173"/>
      <c r="E298" s="173"/>
      <c r="F298" s="7" t="s">
        <v>16</v>
      </c>
      <c r="G298" s="46">
        <v>262</v>
      </c>
      <c r="H298" s="18" t="s">
        <v>290</v>
      </c>
      <c r="I298" s="127">
        <v>0</v>
      </c>
      <c r="J298" s="127">
        <v>0</v>
      </c>
      <c r="K298" s="127">
        <v>135</v>
      </c>
      <c r="L298" s="126"/>
      <c r="M298" s="134"/>
      <c r="N298" s="134"/>
      <c r="O298" s="134">
        <v>15</v>
      </c>
      <c r="P298" s="7"/>
      <c r="Q298" s="141"/>
      <c r="R298" s="141"/>
      <c r="S298" s="141">
        <v>343.79950000000002</v>
      </c>
      <c r="T298" s="10"/>
    </row>
    <row r="299" spans="1:20" ht="51" hidden="1" x14ac:dyDescent="0.25">
      <c r="A299" s="173"/>
      <c r="B299" s="179"/>
      <c r="C299" s="173"/>
      <c r="D299" s="173"/>
      <c r="E299" s="173"/>
      <c r="F299" s="7" t="s">
        <v>16</v>
      </c>
      <c r="G299" s="46">
        <v>263</v>
      </c>
      <c r="H299" s="18" t="s">
        <v>291</v>
      </c>
      <c r="I299" s="127">
        <v>0</v>
      </c>
      <c r="J299" s="127">
        <v>0</v>
      </c>
      <c r="K299" s="127">
        <v>48</v>
      </c>
      <c r="L299" s="126"/>
      <c r="M299" s="134"/>
      <c r="N299" s="134"/>
      <c r="O299" s="134">
        <v>15</v>
      </c>
      <c r="P299" s="7"/>
      <c r="Q299" s="141"/>
      <c r="R299" s="141"/>
      <c r="S299" s="141">
        <v>314.77087999999998</v>
      </c>
      <c r="T299" s="10"/>
    </row>
    <row r="300" spans="1:20" ht="63.75" hidden="1" x14ac:dyDescent="0.25">
      <c r="A300" s="173"/>
      <c r="B300" s="179"/>
      <c r="C300" s="173"/>
      <c r="D300" s="173"/>
      <c r="E300" s="173"/>
      <c r="F300" s="7" t="s">
        <v>16</v>
      </c>
      <c r="G300" s="46">
        <v>264</v>
      </c>
      <c r="H300" s="18" t="s">
        <v>292</v>
      </c>
      <c r="I300" s="127">
        <v>0</v>
      </c>
      <c r="J300" s="127">
        <v>0</v>
      </c>
      <c r="K300" s="127">
        <v>71</v>
      </c>
      <c r="L300" s="126"/>
      <c r="M300" s="134"/>
      <c r="N300" s="134"/>
      <c r="O300" s="134">
        <v>15</v>
      </c>
      <c r="P300" s="7"/>
      <c r="Q300" s="141"/>
      <c r="R300" s="141"/>
      <c r="S300" s="141">
        <v>271.56853000000001</v>
      </c>
      <c r="T300" s="10"/>
    </row>
    <row r="301" spans="1:20" ht="92.25" hidden="1" customHeight="1" x14ac:dyDescent="0.25">
      <c r="A301" s="173"/>
      <c r="B301" s="179"/>
      <c r="C301" s="173"/>
      <c r="D301" s="173"/>
      <c r="E301" s="173"/>
      <c r="F301" s="7" t="s">
        <v>16</v>
      </c>
      <c r="G301" s="46">
        <v>265</v>
      </c>
      <c r="H301" s="18" t="s">
        <v>293</v>
      </c>
      <c r="I301" s="127">
        <v>0</v>
      </c>
      <c r="J301" s="127">
        <v>0</v>
      </c>
      <c r="K301" s="127">
        <v>149</v>
      </c>
      <c r="L301" s="126"/>
      <c r="M301" s="134"/>
      <c r="N301" s="134"/>
      <c r="O301" s="134">
        <v>1</v>
      </c>
      <c r="P301" s="7"/>
      <c r="Q301" s="141"/>
      <c r="R301" s="141"/>
      <c r="S301" s="141">
        <v>386.53156000000001</v>
      </c>
      <c r="T301" s="10"/>
    </row>
    <row r="302" spans="1:20" ht="51" hidden="1" x14ac:dyDescent="0.25">
      <c r="A302" s="173"/>
      <c r="B302" s="179"/>
      <c r="C302" s="173"/>
      <c r="D302" s="173"/>
      <c r="E302" s="173"/>
      <c r="F302" s="7" t="s">
        <v>49</v>
      </c>
      <c r="G302" s="46">
        <v>266</v>
      </c>
      <c r="H302" s="18" t="s">
        <v>294</v>
      </c>
      <c r="I302" s="127">
        <v>0</v>
      </c>
      <c r="J302" s="127">
        <v>0</v>
      </c>
      <c r="K302" s="127">
        <v>354</v>
      </c>
      <c r="L302" s="126"/>
      <c r="M302" s="134"/>
      <c r="N302" s="134"/>
      <c r="O302" s="134">
        <v>50</v>
      </c>
      <c r="P302" s="7"/>
      <c r="Q302" s="141"/>
      <c r="R302" s="141"/>
      <c r="S302" s="141">
        <v>565.27170000000001</v>
      </c>
      <c r="T302" s="10"/>
    </row>
    <row r="303" spans="1:20" ht="63.75" hidden="1" x14ac:dyDescent="0.25">
      <c r="A303" s="173"/>
      <c r="B303" s="179"/>
      <c r="C303" s="173"/>
      <c r="D303" s="173"/>
      <c r="E303" s="173"/>
      <c r="F303" s="7" t="s">
        <v>49</v>
      </c>
      <c r="G303" s="46">
        <v>267</v>
      </c>
      <c r="H303" s="18" t="s">
        <v>295</v>
      </c>
      <c r="I303" s="127">
        <v>0</v>
      </c>
      <c r="J303" s="127">
        <v>0</v>
      </c>
      <c r="K303" s="127">
        <v>260</v>
      </c>
      <c r="L303" s="126"/>
      <c r="M303" s="134"/>
      <c r="N303" s="134"/>
      <c r="O303" s="134">
        <v>3</v>
      </c>
      <c r="P303" s="7"/>
      <c r="Q303" s="141"/>
      <c r="R303" s="141"/>
      <c r="S303" s="141">
        <v>690.79672000000005</v>
      </c>
      <c r="T303" s="10"/>
    </row>
    <row r="304" spans="1:20" ht="54.75" customHeight="1" x14ac:dyDescent="0.25">
      <c r="A304" s="173"/>
      <c r="B304" s="179"/>
      <c r="C304" s="173"/>
      <c r="D304" s="173"/>
      <c r="E304" s="173" t="s">
        <v>83</v>
      </c>
      <c r="F304" s="7"/>
      <c r="G304" s="7"/>
      <c r="H304" s="7"/>
      <c r="I304" s="126">
        <f>SUM(I305:I333)</f>
        <v>5287</v>
      </c>
      <c r="J304" s="126">
        <f>SUM(J325:J334)</f>
        <v>1218</v>
      </c>
      <c r="K304" s="126">
        <f>SUM(K335:K347)</f>
        <v>2883.5</v>
      </c>
      <c r="L304" s="126"/>
      <c r="M304" s="126">
        <f>SUM(M305:M333)</f>
        <v>485</v>
      </c>
      <c r="N304" s="126">
        <f>SUM(N325:N334)</f>
        <v>180</v>
      </c>
      <c r="O304" s="126">
        <f>SUM(O335:O347)</f>
        <v>281</v>
      </c>
      <c r="P304" s="33"/>
      <c r="Q304" s="125">
        <f>SUM(Q305:Q333)</f>
        <v>12216.110289999999</v>
      </c>
      <c r="R304" s="125">
        <f>SUM(R325:R334)</f>
        <v>2234.1601307094334</v>
      </c>
      <c r="S304" s="125">
        <f>SUM(S335:S347)</f>
        <v>6090.5419199999997</v>
      </c>
      <c r="T304" s="33"/>
    </row>
    <row r="305" spans="1:20" ht="75" hidden="1" x14ac:dyDescent="0.25">
      <c r="A305" s="173"/>
      <c r="B305" s="179"/>
      <c r="C305" s="173"/>
      <c r="D305" s="173"/>
      <c r="E305" s="173"/>
      <c r="F305" s="46" t="s">
        <v>16</v>
      </c>
      <c r="G305" s="46">
        <v>268</v>
      </c>
      <c r="H305" s="7" t="s">
        <v>297</v>
      </c>
      <c r="I305" s="127">
        <v>80</v>
      </c>
      <c r="J305" s="127">
        <v>0</v>
      </c>
      <c r="K305" s="127">
        <v>0</v>
      </c>
      <c r="L305" s="126"/>
      <c r="M305" s="126">
        <v>15</v>
      </c>
      <c r="N305" s="126"/>
      <c r="O305" s="126"/>
      <c r="P305" s="7"/>
      <c r="Q305" s="137">
        <v>104.90716</v>
      </c>
      <c r="R305" s="137"/>
      <c r="S305" s="137"/>
      <c r="T305" s="10"/>
    </row>
    <row r="306" spans="1:20" ht="90" hidden="1" x14ac:dyDescent="0.25">
      <c r="A306" s="173"/>
      <c r="B306" s="179"/>
      <c r="C306" s="173"/>
      <c r="D306" s="173"/>
      <c r="E306" s="173"/>
      <c r="F306" s="46" t="s">
        <v>16</v>
      </c>
      <c r="G306" s="46">
        <v>269</v>
      </c>
      <c r="H306" s="7" t="s">
        <v>298</v>
      </c>
      <c r="I306" s="127">
        <v>130</v>
      </c>
      <c r="J306" s="127">
        <v>0</v>
      </c>
      <c r="K306" s="127">
        <v>0</v>
      </c>
      <c r="L306" s="126"/>
      <c r="M306" s="126">
        <v>30</v>
      </c>
      <c r="N306" s="126"/>
      <c r="O306" s="126"/>
      <c r="P306" s="7"/>
      <c r="Q306" s="137">
        <v>180.00720000000001</v>
      </c>
      <c r="R306" s="137"/>
      <c r="S306" s="137"/>
      <c r="T306" s="10"/>
    </row>
    <row r="307" spans="1:20" ht="90" hidden="1" x14ac:dyDescent="0.25">
      <c r="A307" s="173"/>
      <c r="B307" s="179"/>
      <c r="C307" s="173"/>
      <c r="D307" s="173"/>
      <c r="E307" s="173"/>
      <c r="F307" s="46" t="s">
        <v>16</v>
      </c>
      <c r="G307" s="46">
        <v>270</v>
      </c>
      <c r="H307" s="7" t="s">
        <v>299</v>
      </c>
      <c r="I307" s="127">
        <v>99</v>
      </c>
      <c r="J307" s="127">
        <v>0</v>
      </c>
      <c r="K307" s="127">
        <v>0</v>
      </c>
      <c r="L307" s="126"/>
      <c r="M307" s="126">
        <v>15</v>
      </c>
      <c r="N307" s="126"/>
      <c r="O307" s="126"/>
      <c r="P307" s="7"/>
      <c r="Q307" s="137">
        <v>73.316460000000006</v>
      </c>
      <c r="R307" s="137"/>
      <c r="S307" s="137"/>
      <c r="T307" s="10"/>
    </row>
    <row r="308" spans="1:20" ht="45" hidden="1" x14ac:dyDescent="0.25">
      <c r="A308" s="173"/>
      <c r="B308" s="179"/>
      <c r="C308" s="173"/>
      <c r="D308" s="173"/>
      <c r="E308" s="173"/>
      <c r="F308" s="46" t="s">
        <v>16</v>
      </c>
      <c r="G308" s="46">
        <v>271</v>
      </c>
      <c r="H308" s="7" t="s">
        <v>300</v>
      </c>
      <c r="I308" s="127">
        <v>348</v>
      </c>
      <c r="J308" s="127">
        <v>0</v>
      </c>
      <c r="K308" s="127">
        <v>0</v>
      </c>
      <c r="L308" s="126"/>
      <c r="M308" s="126">
        <v>21</v>
      </c>
      <c r="N308" s="126"/>
      <c r="O308" s="126"/>
      <c r="P308" s="7"/>
      <c r="Q308" s="137">
        <v>350.32119</v>
      </c>
      <c r="R308" s="137"/>
      <c r="S308" s="137"/>
      <c r="T308" s="10"/>
    </row>
    <row r="309" spans="1:20" ht="75" hidden="1" x14ac:dyDescent="0.25">
      <c r="A309" s="173"/>
      <c r="B309" s="179"/>
      <c r="C309" s="173"/>
      <c r="D309" s="173"/>
      <c r="E309" s="173"/>
      <c r="F309" s="46" t="s">
        <v>16</v>
      </c>
      <c r="G309" s="46">
        <v>272</v>
      </c>
      <c r="H309" s="7" t="s">
        <v>301</v>
      </c>
      <c r="I309" s="127">
        <v>249</v>
      </c>
      <c r="J309" s="127">
        <v>0</v>
      </c>
      <c r="K309" s="127">
        <v>0</v>
      </c>
      <c r="L309" s="126"/>
      <c r="M309" s="126">
        <v>6</v>
      </c>
      <c r="N309" s="126"/>
      <c r="O309" s="126"/>
      <c r="P309" s="7"/>
      <c r="Q309" s="137">
        <v>800.93804999999998</v>
      </c>
      <c r="R309" s="137"/>
      <c r="S309" s="137"/>
      <c r="T309" s="10"/>
    </row>
    <row r="310" spans="1:20" ht="60" hidden="1" x14ac:dyDescent="0.25">
      <c r="A310" s="173"/>
      <c r="B310" s="179"/>
      <c r="C310" s="173"/>
      <c r="D310" s="173"/>
      <c r="E310" s="173"/>
      <c r="F310" s="46" t="s">
        <v>16</v>
      </c>
      <c r="G310" s="46">
        <v>273</v>
      </c>
      <c r="H310" s="7" t="s">
        <v>302</v>
      </c>
      <c r="I310" s="127">
        <v>297</v>
      </c>
      <c r="J310" s="127">
        <v>0</v>
      </c>
      <c r="K310" s="127">
        <v>0</v>
      </c>
      <c r="L310" s="126"/>
      <c r="M310" s="126">
        <v>12</v>
      </c>
      <c r="N310" s="126"/>
      <c r="O310" s="126"/>
      <c r="P310" s="7"/>
      <c r="Q310" s="137">
        <v>217.48302000000001</v>
      </c>
      <c r="R310" s="137"/>
      <c r="S310" s="137"/>
      <c r="T310" s="10"/>
    </row>
    <row r="311" spans="1:20" ht="90" hidden="1" x14ac:dyDescent="0.25">
      <c r="A311" s="173"/>
      <c r="B311" s="179"/>
      <c r="C311" s="173"/>
      <c r="D311" s="173"/>
      <c r="E311" s="173"/>
      <c r="F311" s="46" t="s">
        <v>16</v>
      </c>
      <c r="G311" s="46">
        <v>274</v>
      </c>
      <c r="H311" s="7" t="s">
        <v>303</v>
      </c>
      <c r="I311" s="127">
        <v>267</v>
      </c>
      <c r="J311" s="127">
        <v>0</v>
      </c>
      <c r="K311" s="127">
        <v>0</v>
      </c>
      <c r="L311" s="126"/>
      <c r="M311" s="126">
        <v>22</v>
      </c>
      <c r="N311" s="126"/>
      <c r="O311" s="126"/>
      <c r="P311" s="7"/>
      <c r="Q311" s="137">
        <v>766.29557</v>
      </c>
      <c r="R311" s="137"/>
      <c r="S311" s="137"/>
      <c r="T311" s="10"/>
    </row>
    <row r="312" spans="1:20" ht="75" hidden="1" x14ac:dyDescent="0.25">
      <c r="A312" s="173"/>
      <c r="B312" s="179"/>
      <c r="C312" s="173"/>
      <c r="D312" s="173"/>
      <c r="E312" s="173"/>
      <c r="F312" s="46" t="s">
        <v>16</v>
      </c>
      <c r="G312" s="46">
        <v>275</v>
      </c>
      <c r="H312" s="7" t="s">
        <v>304</v>
      </c>
      <c r="I312" s="127">
        <v>269</v>
      </c>
      <c r="J312" s="127">
        <v>0</v>
      </c>
      <c r="K312" s="127">
        <v>0</v>
      </c>
      <c r="L312" s="126"/>
      <c r="M312" s="128">
        <v>10</v>
      </c>
      <c r="N312" s="128"/>
      <c r="O312" s="128"/>
      <c r="P312" s="7"/>
      <c r="Q312" s="137">
        <v>405.40460000000002</v>
      </c>
      <c r="R312" s="137"/>
      <c r="S312" s="137"/>
      <c r="T312" s="10"/>
    </row>
    <row r="313" spans="1:20" ht="60" hidden="1" x14ac:dyDescent="0.25">
      <c r="A313" s="173"/>
      <c r="B313" s="179"/>
      <c r="C313" s="173"/>
      <c r="D313" s="173"/>
      <c r="E313" s="173"/>
      <c r="F313" s="46" t="s">
        <v>16</v>
      </c>
      <c r="G313" s="46">
        <v>276</v>
      </c>
      <c r="H313" s="7" t="s">
        <v>305</v>
      </c>
      <c r="I313" s="127">
        <v>440</v>
      </c>
      <c r="J313" s="127">
        <v>0</v>
      </c>
      <c r="K313" s="127">
        <v>0</v>
      </c>
      <c r="L313" s="126"/>
      <c r="M313" s="126">
        <v>15</v>
      </c>
      <c r="N313" s="126"/>
      <c r="O313" s="126"/>
      <c r="P313" s="7"/>
      <c r="Q313" s="137">
        <v>1568.3122499999999</v>
      </c>
      <c r="R313" s="137"/>
      <c r="S313" s="137"/>
      <c r="T313" s="10"/>
    </row>
    <row r="314" spans="1:20" ht="75" hidden="1" x14ac:dyDescent="0.25">
      <c r="A314" s="173"/>
      <c r="B314" s="179"/>
      <c r="C314" s="173"/>
      <c r="D314" s="173"/>
      <c r="E314" s="173"/>
      <c r="F314" s="46" t="s">
        <v>16</v>
      </c>
      <c r="G314" s="46">
        <v>277</v>
      </c>
      <c r="H314" s="7" t="s">
        <v>306</v>
      </c>
      <c r="I314" s="127">
        <v>156</v>
      </c>
      <c r="J314" s="127">
        <v>0</v>
      </c>
      <c r="K314" s="127">
        <v>0</v>
      </c>
      <c r="L314" s="126"/>
      <c r="M314" s="126">
        <v>15</v>
      </c>
      <c r="N314" s="126"/>
      <c r="O314" s="126"/>
      <c r="P314" s="7"/>
      <c r="Q314" s="137">
        <v>769.93073000000004</v>
      </c>
      <c r="R314" s="137"/>
      <c r="S314" s="137"/>
      <c r="T314" s="10"/>
    </row>
    <row r="315" spans="1:20" ht="75" hidden="1" x14ac:dyDescent="0.25">
      <c r="A315" s="173"/>
      <c r="B315" s="179"/>
      <c r="C315" s="173"/>
      <c r="D315" s="173"/>
      <c r="E315" s="173"/>
      <c r="F315" s="46" t="s">
        <v>16</v>
      </c>
      <c r="G315" s="46">
        <v>278</v>
      </c>
      <c r="H315" s="7" t="s">
        <v>307</v>
      </c>
      <c r="I315" s="127">
        <v>405</v>
      </c>
      <c r="J315" s="127">
        <v>0</v>
      </c>
      <c r="K315" s="127">
        <v>0</v>
      </c>
      <c r="L315" s="126"/>
      <c r="M315" s="126">
        <v>15</v>
      </c>
      <c r="N315" s="126"/>
      <c r="O315" s="126"/>
      <c r="P315" s="7"/>
      <c r="Q315" s="137">
        <v>927.27800999999999</v>
      </c>
      <c r="R315" s="137"/>
      <c r="S315" s="137"/>
      <c r="T315" s="10"/>
    </row>
    <row r="316" spans="1:20" ht="75" hidden="1" x14ac:dyDescent="0.25">
      <c r="A316" s="173"/>
      <c r="B316" s="179"/>
      <c r="C316" s="173"/>
      <c r="D316" s="173"/>
      <c r="E316" s="173"/>
      <c r="F316" s="46" t="s">
        <v>16</v>
      </c>
      <c r="G316" s="46">
        <v>279</v>
      </c>
      <c r="H316" s="7" t="s">
        <v>308</v>
      </c>
      <c r="I316" s="127">
        <v>64</v>
      </c>
      <c r="J316" s="127">
        <v>0</v>
      </c>
      <c r="K316" s="127">
        <v>0</v>
      </c>
      <c r="L316" s="126"/>
      <c r="M316" s="126">
        <v>15</v>
      </c>
      <c r="N316" s="126"/>
      <c r="O316" s="126"/>
      <c r="P316" s="7"/>
      <c r="Q316" s="137">
        <v>518.66715999999997</v>
      </c>
      <c r="R316" s="137"/>
      <c r="S316" s="137"/>
      <c r="T316" s="10"/>
    </row>
    <row r="317" spans="1:20" ht="60" hidden="1" x14ac:dyDescent="0.25">
      <c r="A317" s="173"/>
      <c r="B317" s="179"/>
      <c r="C317" s="173"/>
      <c r="D317" s="173"/>
      <c r="E317" s="173"/>
      <c r="F317" s="46" t="s">
        <v>16</v>
      </c>
      <c r="G317" s="46">
        <v>280</v>
      </c>
      <c r="H317" s="7" t="s">
        <v>309</v>
      </c>
      <c r="I317" s="127">
        <v>56</v>
      </c>
      <c r="J317" s="127">
        <v>0</v>
      </c>
      <c r="K317" s="127">
        <v>0</v>
      </c>
      <c r="L317" s="126"/>
      <c r="M317" s="126">
        <v>15</v>
      </c>
      <c r="N317" s="126"/>
      <c r="O317" s="126"/>
      <c r="P317" s="7"/>
      <c r="Q317" s="137">
        <v>765.35731999999996</v>
      </c>
      <c r="R317" s="137"/>
      <c r="S317" s="137"/>
      <c r="T317" s="10"/>
    </row>
    <row r="318" spans="1:20" ht="90" hidden="1" x14ac:dyDescent="0.25">
      <c r="A318" s="173"/>
      <c r="B318" s="179"/>
      <c r="C318" s="173"/>
      <c r="D318" s="173"/>
      <c r="E318" s="173"/>
      <c r="F318" s="46" t="s">
        <v>16</v>
      </c>
      <c r="G318" s="46">
        <v>281</v>
      </c>
      <c r="H318" s="11" t="s">
        <v>310</v>
      </c>
      <c r="I318" s="127">
        <v>439</v>
      </c>
      <c r="J318" s="127">
        <v>0</v>
      </c>
      <c r="K318" s="127">
        <v>0</v>
      </c>
      <c r="L318" s="126"/>
      <c r="M318" s="128">
        <v>44</v>
      </c>
      <c r="N318" s="128"/>
      <c r="O318" s="128"/>
      <c r="P318" s="7"/>
      <c r="Q318" s="137">
        <v>710.19501000000002</v>
      </c>
      <c r="R318" s="137"/>
      <c r="S318" s="137"/>
      <c r="T318" s="10"/>
    </row>
    <row r="319" spans="1:20" ht="75" hidden="1" x14ac:dyDescent="0.25">
      <c r="A319" s="173"/>
      <c r="B319" s="179"/>
      <c r="C319" s="173"/>
      <c r="D319" s="173"/>
      <c r="E319" s="173"/>
      <c r="F319" s="46" t="s">
        <v>16</v>
      </c>
      <c r="G319" s="46">
        <v>282</v>
      </c>
      <c r="H319" s="11" t="s">
        <v>311</v>
      </c>
      <c r="I319" s="127">
        <v>279</v>
      </c>
      <c r="J319" s="127">
        <v>0</v>
      </c>
      <c r="K319" s="127">
        <v>0</v>
      </c>
      <c r="L319" s="126"/>
      <c r="M319" s="128">
        <v>15</v>
      </c>
      <c r="N319" s="128"/>
      <c r="O319" s="128"/>
      <c r="P319" s="7"/>
      <c r="Q319" s="137">
        <v>651.67786999999998</v>
      </c>
      <c r="R319" s="137"/>
      <c r="S319" s="137"/>
      <c r="T319" s="10"/>
    </row>
    <row r="320" spans="1:20" ht="75" hidden="1" x14ac:dyDescent="0.25">
      <c r="A320" s="173"/>
      <c r="B320" s="179"/>
      <c r="C320" s="173"/>
      <c r="D320" s="173"/>
      <c r="E320" s="173"/>
      <c r="F320" s="46" t="s">
        <v>16</v>
      </c>
      <c r="G320" s="46">
        <v>283</v>
      </c>
      <c r="H320" s="11" t="s">
        <v>312</v>
      </c>
      <c r="I320" s="127">
        <v>396</v>
      </c>
      <c r="J320" s="127">
        <v>0</v>
      </c>
      <c r="K320" s="127">
        <v>0</v>
      </c>
      <c r="L320" s="126"/>
      <c r="M320" s="128">
        <v>30</v>
      </c>
      <c r="N320" s="128"/>
      <c r="O320" s="128"/>
      <c r="P320" s="7"/>
      <c r="Q320" s="137">
        <v>690.32929000000001</v>
      </c>
      <c r="R320" s="137"/>
      <c r="S320" s="137"/>
      <c r="T320" s="10"/>
    </row>
    <row r="321" spans="1:20" ht="75" hidden="1" x14ac:dyDescent="0.25">
      <c r="A321" s="173"/>
      <c r="B321" s="179"/>
      <c r="C321" s="173"/>
      <c r="D321" s="173"/>
      <c r="E321" s="173"/>
      <c r="F321" s="46" t="s">
        <v>16</v>
      </c>
      <c r="G321" s="46">
        <v>284</v>
      </c>
      <c r="H321" s="11" t="s">
        <v>313</v>
      </c>
      <c r="I321" s="127">
        <v>339</v>
      </c>
      <c r="J321" s="127">
        <v>0</v>
      </c>
      <c r="K321" s="127">
        <v>0</v>
      </c>
      <c r="L321" s="126"/>
      <c r="M321" s="128">
        <v>9</v>
      </c>
      <c r="N321" s="128"/>
      <c r="O321" s="128"/>
      <c r="P321" s="7"/>
      <c r="Q321" s="137">
        <v>686.63868000000002</v>
      </c>
      <c r="R321" s="137"/>
      <c r="S321" s="137"/>
      <c r="T321" s="10"/>
    </row>
    <row r="322" spans="1:20" ht="90" hidden="1" x14ac:dyDescent="0.25">
      <c r="A322" s="173"/>
      <c r="B322" s="179"/>
      <c r="C322" s="173"/>
      <c r="D322" s="173"/>
      <c r="E322" s="173"/>
      <c r="F322" s="46" t="s">
        <v>16</v>
      </c>
      <c r="G322" s="46">
        <v>285</v>
      </c>
      <c r="H322" s="11" t="s">
        <v>314</v>
      </c>
      <c r="I322" s="127">
        <v>190</v>
      </c>
      <c r="J322" s="127">
        <v>0</v>
      </c>
      <c r="K322" s="127">
        <v>0</v>
      </c>
      <c r="L322" s="126"/>
      <c r="M322" s="128">
        <v>30</v>
      </c>
      <c r="N322" s="128"/>
      <c r="O322" s="128"/>
      <c r="P322" s="7"/>
      <c r="Q322" s="137">
        <v>327.35896000000002</v>
      </c>
      <c r="R322" s="137"/>
      <c r="S322" s="137"/>
      <c r="T322" s="10"/>
    </row>
    <row r="323" spans="1:20" ht="75" hidden="1" x14ac:dyDescent="0.25">
      <c r="A323" s="173"/>
      <c r="B323" s="179"/>
      <c r="C323" s="173"/>
      <c r="D323" s="173"/>
      <c r="E323" s="173"/>
      <c r="F323" s="46" t="s">
        <v>16</v>
      </c>
      <c r="G323" s="46">
        <v>286</v>
      </c>
      <c r="H323" s="11" t="s">
        <v>315</v>
      </c>
      <c r="I323" s="127">
        <v>57</v>
      </c>
      <c r="J323" s="127">
        <v>0</v>
      </c>
      <c r="K323" s="127">
        <v>0</v>
      </c>
      <c r="L323" s="126"/>
      <c r="M323" s="128">
        <v>10</v>
      </c>
      <c r="N323" s="128"/>
      <c r="O323" s="128"/>
      <c r="P323" s="7"/>
      <c r="Q323" s="137">
        <v>207.42116999999999</v>
      </c>
      <c r="R323" s="137"/>
      <c r="S323" s="137"/>
      <c r="T323" s="10"/>
    </row>
    <row r="324" spans="1:20" ht="90" hidden="1" x14ac:dyDescent="0.25">
      <c r="A324" s="173"/>
      <c r="B324" s="179"/>
      <c r="C324" s="173"/>
      <c r="D324" s="173"/>
      <c r="E324" s="173"/>
      <c r="F324" s="46" t="s">
        <v>16</v>
      </c>
      <c r="G324" s="46">
        <v>287</v>
      </c>
      <c r="H324" s="7" t="s">
        <v>316</v>
      </c>
      <c r="I324" s="127">
        <v>191</v>
      </c>
      <c r="J324" s="127">
        <v>0</v>
      </c>
      <c r="K324" s="127">
        <v>0</v>
      </c>
      <c r="L324" s="126"/>
      <c r="M324" s="128">
        <v>45</v>
      </c>
      <c r="N324" s="128"/>
      <c r="O324" s="128"/>
      <c r="P324" s="7"/>
      <c r="Q324" s="125">
        <v>340.29973999999999</v>
      </c>
      <c r="R324" s="125"/>
      <c r="S324" s="125"/>
      <c r="T324" s="10"/>
    </row>
    <row r="325" spans="1:20" ht="51" hidden="1" x14ac:dyDescent="0.25">
      <c r="A325" s="173"/>
      <c r="B325" s="179"/>
      <c r="C325" s="173"/>
      <c r="D325" s="173"/>
      <c r="E325" s="173"/>
      <c r="F325" s="46" t="s">
        <v>16</v>
      </c>
      <c r="G325" s="46">
        <v>288</v>
      </c>
      <c r="H325" s="12" t="s">
        <v>317</v>
      </c>
      <c r="I325" s="127">
        <v>0</v>
      </c>
      <c r="J325" s="127">
        <v>50</v>
      </c>
      <c r="K325" s="127">
        <v>0</v>
      </c>
      <c r="L325" s="126"/>
      <c r="M325" s="126"/>
      <c r="N325" s="134">
        <v>15</v>
      </c>
      <c r="O325" s="134"/>
      <c r="P325" s="33"/>
      <c r="Q325" s="125"/>
      <c r="R325" s="140">
        <v>210.87816000000001</v>
      </c>
      <c r="S325" s="140"/>
      <c r="T325" s="33"/>
    </row>
    <row r="326" spans="1:20" ht="63.75" hidden="1" x14ac:dyDescent="0.25">
      <c r="A326" s="173"/>
      <c r="B326" s="179"/>
      <c r="C326" s="173"/>
      <c r="D326" s="173"/>
      <c r="E326" s="173"/>
      <c r="F326" s="46" t="s">
        <v>16</v>
      </c>
      <c r="G326" s="46">
        <v>289</v>
      </c>
      <c r="H326" s="12" t="s">
        <v>318</v>
      </c>
      <c r="I326" s="127">
        <v>0</v>
      </c>
      <c r="J326" s="127">
        <v>237</v>
      </c>
      <c r="K326" s="127">
        <v>0</v>
      </c>
      <c r="L326" s="126"/>
      <c r="M326" s="126"/>
      <c r="N326" s="134">
        <v>5</v>
      </c>
      <c r="O326" s="134"/>
      <c r="P326" s="33"/>
      <c r="Q326" s="125"/>
      <c r="R326" s="140">
        <v>263.75267000000002</v>
      </c>
      <c r="S326" s="140"/>
      <c r="T326" s="33"/>
    </row>
    <row r="327" spans="1:20" ht="38.25" hidden="1" x14ac:dyDescent="0.25">
      <c r="A327" s="173"/>
      <c r="B327" s="179"/>
      <c r="C327" s="173"/>
      <c r="D327" s="173"/>
      <c r="E327" s="173"/>
      <c r="F327" s="46" t="s">
        <v>16</v>
      </c>
      <c r="G327" s="46">
        <v>290</v>
      </c>
      <c r="H327" s="12" t="s">
        <v>319</v>
      </c>
      <c r="I327" s="127">
        <v>0</v>
      </c>
      <c r="J327" s="127">
        <v>403</v>
      </c>
      <c r="K327" s="127">
        <v>0</v>
      </c>
      <c r="L327" s="126"/>
      <c r="M327" s="126"/>
      <c r="N327" s="134">
        <v>15</v>
      </c>
      <c r="O327" s="134"/>
      <c r="P327" s="33"/>
      <c r="Q327" s="125"/>
      <c r="R327" s="141">
        <v>292.78411</v>
      </c>
      <c r="S327" s="141"/>
      <c r="T327" s="33"/>
    </row>
    <row r="328" spans="1:20" ht="95.25" hidden="1" customHeight="1" x14ac:dyDescent="0.25">
      <c r="A328" s="173"/>
      <c r="B328" s="179"/>
      <c r="C328" s="173"/>
      <c r="D328" s="173"/>
      <c r="E328" s="173"/>
      <c r="F328" s="46" t="s">
        <v>16</v>
      </c>
      <c r="G328" s="46">
        <v>291</v>
      </c>
      <c r="H328" s="13" t="s">
        <v>320</v>
      </c>
      <c r="I328" s="127">
        <v>0</v>
      </c>
      <c r="J328" s="127">
        <v>218</v>
      </c>
      <c r="K328" s="127">
        <v>0</v>
      </c>
      <c r="L328" s="126"/>
      <c r="M328" s="126"/>
      <c r="N328" s="134">
        <v>40</v>
      </c>
      <c r="O328" s="134"/>
      <c r="P328" s="33"/>
      <c r="Q328" s="125"/>
      <c r="R328" s="141">
        <v>458.25692070943302</v>
      </c>
      <c r="S328" s="141"/>
      <c r="T328" s="33"/>
    </row>
    <row r="329" spans="1:20" ht="51" hidden="1" x14ac:dyDescent="0.25">
      <c r="A329" s="173"/>
      <c r="B329" s="179"/>
      <c r="C329" s="173"/>
      <c r="D329" s="173"/>
      <c r="E329" s="173"/>
      <c r="F329" s="46" t="s">
        <v>16</v>
      </c>
      <c r="G329" s="46">
        <v>292</v>
      </c>
      <c r="H329" s="22" t="s">
        <v>321</v>
      </c>
      <c r="I329" s="127">
        <v>0</v>
      </c>
      <c r="J329" s="127">
        <v>134</v>
      </c>
      <c r="K329" s="127">
        <v>0</v>
      </c>
      <c r="L329" s="126"/>
      <c r="M329" s="126"/>
      <c r="N329" s="134">
        <v>10</v>
      </c>
      <c r="O329" s="134"/>
      <c r="P329" s="33"/>
      <c r="Q329" s="125"/>
      <c r="R329" s="140">
        <v>326.27472999999998</v>
      </c>
      <c r="S329" s="140"/>
      <c r="T329" s="33"/>
    </row>
    <row r="330" spans="1:20" ht="63.75" hidden="1" x14ac:dyDescent="0.25">
      <c r="A330" s="173"/>
      <c r="B330" s="179"/>
      <c r="C330" s="173"/>
      <c r="D330" s="173"/>
      <c r="E330" s="173"/>
      <c r="F330" s="46" t="s">
        <v>16</v>
      </c>
      <c r="G330" s="46">
        <v>293</v>
      </c>
      <c r="H330" s="22" t="s">
        <v>322</v>
      </c>
      <c r="I330" s="127">
        <v>0</v>
      </c>
      <c r="J330" s="127">
        <v>130</v>
      </c>
      <c r="K330" s="127">
        <v>0</v>
      </c>
      <c r="L330" s="126"/>
      <c r="M330" s="126"/>
      <c r="N330" s="134">
        <v>30</v>
      </c>
      <c r="O330" s="134"/>
      <c r="P330" s="33"/>
      <c r="Q330" s="125"/>
      <c r="R330" s="141">
        <v>443.65289999999999</v>
      </c>
      <c r="S330" s="141"/>
      <c r="T330" s="33"/>
    </row>
    <row r="331" spans="1:20" ht="51" hidden="1" x14ac:dyDescent="0.25">
      <c r="A331" s="173"/>
      <c r="B331" s="179"/>
      <c r="C331" s="173"/>
      <c r="D331" s="173"/>
      <c r="E331" s="173"/>
      <c r="F331" s="46" t="s">
        <v>16</v>
      </c>
      <c r="G331" s="46">
        <v>294</v>
      </c>
      <c r="H331" s="22" t="s">
        <v>323</v>
      </c>
      <c r="I331" s="127">
        <v>0</v>
      </c>
      <c r="J331" s="127">
        <v>41</v>
      </c>
      <c r="K331" s="127">
        <v>0</v>
      </c>
      <c r="L331" s="126"/>
      <c r="M331" s="126"/>
      <c r="N331" s="134">
        <v>15</v>
      </c>
      <c r="O331" s="134"/>
      <c r="P331" s="33"/>
      <c r="Q331" s="125"/>
      <c r="R331" s="140">
        <v>215.82567</v>
      </c>
      <c r="S331" s="140"/>
      <c r="T331" s="33"/>
    </row>
    <row r="332" spans="1:20" ht="51" hidden="1" x14ac:dyDescent="0.25">
      <c r="A332" s="173"/>
      <c r="B332" s="179"/>
      <c r="C332" s="173"/>
      <c r="D332" s="173"/>
      <c r="E332" s="173"/>
      <c r="F332" s="7" t="s">
        <v>49</v>
      </c>
      <c r="G332" s="46">
        <v>295</v>
      </c>
      <c r="H332" s="36" t="s">
        <v>324</v>
      </c>
      <c r="I332" s="127">
        <v>531</v>
      </c>
      <c r="J332" s="127">
        <v>0</v>
      </c>
      <c r="K332" s="127">
        <v>0</v>
      </c>
      <c r="L332" s="126"/>
      <c r="M332" s="134">
        <v>16</v>
      </c>
      <c r="N332" s="134"/>
      <c r="O332" s="134"/>
      <c r="P332" s="7"/>
      <c r="Q332" s="141">
        <v>1147.4688900000001</v>
      </c>
      <c r="R332" s="141"/>
      <c r="S332" s="141"/>
      <c r="T332" s="10"/>
    </row>
    <row r="333" spans="1:20" ht="51" hidden="1" x14ac:dyDescent="0.25">
      <c r="A333" s="173"/>
      <c r="B333" s="179"/>
      <c r="C333" s="173"/>
      <c r="D333" s="173"/>
      <c r="E333" s="173"/>
      <c r="F333" s="7" t="s">
        <v>49</v>
      </c>
      <c r="G333" s="46">
        <v>296</v>
      </c>
      <c r="H333" s="14" t="s">
        <v>325</v>
      </c>
      <c r="I333" s="127">
        <v>5</v>
      </c>
      <c r="J333" s="127">
        <v>0</v>
      </c>
      <c r="K333" s="127">
        <v>0</v>
      </c>
      <c r="L333" s="126"/>
      <c r="M333" s="134">
        <v>80</v>
      </c>
      <c r="N333" s="134"/>
      <c r="O333" s="134"/>
      <c r="P333" s="7"/>
      <c r="Q333" s="140">
        <v>6.5019600000000004</v>
      </c>
      <c r="R333" s="140"/>
      <c r="S333" s="140"/>
      <c r="T333" s="10"/>
    </row>
    <row r="334" spans="1:20" ht="51" hidden="1" x14ac:dyDescent="0.25">
      <c r="A334" s="173"/>
      <c r="B334" s="179"/>
      <c r="C334" s="173"/>
      <c r="D334" s="173"/>
      <c r="E334" s="173"/>
      <c r="F334" s="7" t="s">
        <v>49</v>
      </c>
      <c r="G334" s="46">
        <v>297</v>
      </c>
      <c r="H334" s="22" t="s">
        <v>326</v>
      </c>
      <c r="I334" s="127">
        <v>0</v>
      </c>
      <c r="J334" s="127">
        <v>5</v>
      </c>
      <c r="K334" s="127">
        <v>0</v>
      </c>
      <c r="L334" s="126"/>
      <c r="M334" s="134"/>
      <c r="N334" s="134">
        <v>50</v>
      </c>
      <c r="O334" s="134"/>
      <c r="P334" s="7"/>
      <c r="Q334" s="140"/>
      <c r="R334" s="141">
        <v>22.734970000000001</v>
      </c>
      <c r="S334" s="141"/>
      <c r="T334" s="10"/>
    </row>
    <row r="335" spans="1:20" ht="76.5" hidden="1" x14ac:dyDescent="0.25">
      <c r="A335" s="173"/>
      <c r="B335" s="179"/>
      <c r="C335" s="173"/>
      <c r="D335" s="173"/>
      <c r="E335" s="173"/>
      <c r="F335" s="7" t="s">
        <v>52</v>
      </c>
      <c r="G335" s="46">
        <v>298</v>
      </c>
      <c r="H335" s="18" t="s">
        <v>327</v>
      </c>
      <c r="I335" s="127">
        <v>0</v>
      </c>
      <c r="J335" s="127">
        <v>0</v>
      </c>
      <c r="K335" s="127">
        <v>108</v>
      </c>
      <c r="L335" s="126"/>
      <c r="M335" s="134"/>
      <c r="N335" s="134"/>
      <c r="O335" s="135">
        <v>15</v>
      </c>
      <c r="P335" s="7"/>
      <c r="Q335" s="140"/>
      <c r="R335" s="141"/>
      <c r="S335" s="144">
        <v>148.55696</v>
      </c>
      <c r="T335" s="10"/>
    </row>
    <row r="336" spans="1:20" ht="111.75" hidden="1" customHeight="1" x14ac:dyDescent="0.25">
      <c r="A336" s="173"/>
      <c r="B336" s="179"/>
      <c r="C336" s="173"/>
      <c r="D336" s="173"/>
      <c r="E336" s="173"/>
      <c r="F336" s="7" t="s">
        <v>16</v>
      </c>
      <c r="G336" s="46">
        <v>299</v>
      </c>
      <c r="H336" s="18" t="s">
        <v>328</v>
      </c>
      <c r="I336" s="127">
        <v>0</v>
      </c>
      <c r="J336" s="127">
        <v>0</v>
      </c>
      <c r="K336" s="127">
        <v>610</v>
      </c>
      <c r="L336" s="126"/>
      <c r="M336" s="134"/>
      <c r="N336" s="134"/>
      <c r="O336" s="134">
        <v>60</v>
      </c>
      <c r="P336" s="7"/>
      <c r="Q336" s="140"/>
      <c r="R336" s="141"/>
      <c r="S336" s="141">
        <v>664.47454000000005</v>
      </c>
      <c r="T336" s="10"/>
    </row>
    <row r="337" spans="1:20" ht="63.75" hidden="1" x14ac:dyDescent="0.25">
      <c r="A337" s="173"/>
      <c r="B337" s="179"/>
      <c r="C337" s="173"/>
      <c r="D337" s="173"/>
      <c r="E337" s="173"/>
      <c r="F337" s="7" t="s">
        <v>16</v>
      </c>
      <c r="G337" s="46">
        <v>300</v>
      </c>
      <c r="H337" s="18" t="s">
        <v>329</v>
      </c>
      <c r="I337" s="127">
        <v>0</v>
      </c>
      <c r="J337" s="127">
        <v>0</v>
      </c>
      <c r="K337" s="127">
        <v>330</v>
      </c>
      <c r="L337" s="126"/>
      <c r="M337" s="134"/>
      <c r="N337" s="134"/>
      <c r="O337" s="134">
        <v>16</v>
      </c>
      <c r="P337" s="7"/>
      <c r="Q337" s="140"/>
      <c r="R337" s="141"/>
      <c r="S337" s="141">
        <v>749.93245999999999</v>
      </c>
      <c r="T337" s="10"/>
    </row>
    <row r="338" spans="1:20" ht="102" hidden="1" customHeight="1" x14ac:dyDescent="0.25">
      <c r="A338" s="173"/>
      <c r="B338" s="179"/>
      <c r="C338" s="173"/>
      <c r="D338" s="173"/>
      <c r="E338" s="173"/>
      <c r="F338" s="7" t="s">
        <v>16</v>
      </c>
      <c r="G338" s="46">
        <v>301</v>
      </c>
      <c r="H338" s="18" t="s">
        <v>330</v>
      </c>
      <c r="I338" s="127">
        <v>0</v>
      </c>
      <c r="J338" s="127">
        <v>0</v>
      </c>
      <c r="K338" s="127">
        <v>401</v>
      </c>
      <c r="L338" s="126"/>
      <c r="M338" s="134"/>
      <c r="N338" s="134"/>
      <c r="O338" s="134">
        <v>45</v>
      </c>
      <c r="P338" s="7"/>
      <c r="Q338" s="140"/>
      <c r="R338" s="141"/>
      <c r="S338" s="141">
        <v>605.00589000000002</v>
      </c>
      <c r="T338" s="10"/>
    </row>
    <row r="339" spans="1:20" ht="63.75" hidden="1" x14ac:dyDescent="0.25">
      <c r="A339" s="173"/>
      <c r="B339" s="179"/>
      <c r="C339" s="173"/>
      <c r="D339" s="173"/>
      <c r="E339" s="173"/>
      <c r="F339" s="7" t="s">
        <v>16</v>
      </c>
      <c r="G339" s="46">
        <v>302</v>
      </c>
      <c r="H339" s="18" t="s">
        <v>331</v>
      </c>
      <c r="I339" s="127">
        <v>0</v>
      </c>
      <c r="J339" s="127">
        <v>0</v>
      </c>
      <c r="K339" s="127">
        <v>210</v>
      </c>
      <c r="L339" s="126"/>
      <c r="M339" s="134"/>
      <c r="N339" s="134"/>
      <c r="O339" s="134">
        <v>30</v>
      </c>
      <c r="P339" s="7"/>
      <c r="Q339" s="140"/>
      <c r="R339" s="141"/>
      <c r="S339" s="141">
        <v>352.69445999999999</v>
      </c>
      <c r="T339" s="10"/>
    </row>
    <row r="340" spans="1:20" ht="63.75" hidden="1" x14ac:dyDescent="0.25">
      <c r="A340" s="173"/>
      <c r="B340" s="179"/>
      <c r="C340" s="173"/>
      <c r="D340" s="173"/>
      <c r="E340" s="173"/>
      <c r="F340" s="7" t="s">
        <v>16</v>
      </c>
      <c r="G340" s="46">
        <v>303</v>
      </c>
      <c r="H340" s="18" t="s">
        <v>332</v>
      </c>
      <c r="I340" s="127">
        <v>0</v>
      </c>
      <c r="J340" s="127">
        <v>0</v>
      </c>
      <c r="K340" s="127">
        <v>87</v>
      </c>
      <c r="L340" s="126"/>
      <c r="M340" s="134"/>
      <c r="N340" s="134"/>
      <c r="O340" s="134">
        <v>15</v>
      </c>
      <c r="P340" s="7"/>
      <c r="Q340" s="140"/>
      <c r="R340" s="141"/>
      <c r="S340" s="141">
        <v>376.25898000000001</v>
      </c>
      <c r="T340" s="10"/>
    </row>
    <row r="341" spans="1:20" ht="51" hidden="1" x14ac:dyDescent="0.25">
      <c r="A341" s="173"/>
      <c r="B341" s="179"/>
      <c r="C341" s="173"/>
      <c r="D341" s="173"/>
      <c r="E341" s="173"/>
      <c r="F341" s="7" t="s">
        <v>16</v>
      </c>
      <c r="G341" s="46">
        <v>304</v>
      </c>
      <c r="H341" s="18" t="s">
        <v>333</v>
      </c>
      <c r="I341" s="127">
        <v>0</v>
      </c>
      <c r="J341" s="127">
        <v>0</v>
      </c>
      <c r="K341" s="127">
        <v>44</v>
      </c>
      <c r="L341" s="126"/>
      <c r="M341" s="134"/>
      <c r="N341" s="134"/>
      <c r="O341" s="134">
        <v>15</v>
      </c>
      <c r="P341" s="7"/>
      <c r="Q341" s="140"/>
      <c r="R341" s="141"/>
      <c r="S341" s="141">
        <v>228.96645000000001</v>
      </c>
      <c r="T341" s="10"/>
    </row>
    <row r="342" spans="1:20" ht="63.75" hidden="1" x14ac:dyDescent="0.25">
      <c r="A342" s="173"/>
      <c r="B342" s="179"/>
      <c r="C342" s="173"/>
      <c r="D342" s="173"/>
      <c r="E342" s="173"/>
      <c r="F342" s="7" t="s">
        <v>16</v>
      </c>
      <c r="G342" s="46">
        <v>305</v>
      </c>
      <c r="H342" s="18" t="s">
        <v>334</v>
      </c>
      <c r="I342" s="127">
        <v>0</v>
      </c>
      <c r="J342" s="127">
        <v>0</v>
      </c>
      <c r="K342" s="127">
        <v>370</v>
      </c>
      <c r="L342" s="126"/>
      <c r="M342" s="134"/>
      <c r="N342" s="134"/>
      <c r="O342" s="134">
        <v>15</v>
      </c>
      <c r="P342" s="7"/>
      <c r="Q342" s="140"/>
      <c r="R342" s="141"/>
      <c r="S342" s="141">
        <v>1741.1107099999999</v>
      </c>
      <c r="T342" s="10"/>
    </row>
    <row r="343" spans="1:20" ht="51" hidden="1" x14ac:dyDescent="0.25">
      <c r="A343" s="173"/>
      <c r="B343" s="179"/>
      <c r="C343" s="173"/>
      <c r="D343" s="173"/>
      <c r="E343" s="173"/>
      <c r="F343" s="7" t="s">
        <v>16</v>
      </c>
      <c r="G343" s="46">
        <v>306</v>
      </c>
      <c r="H343" s="18" t="s">
        <v>335</v>
      </c>
      <c r="I343" s="127">
        <v>0</v>
      </c>
      <c r="J343" s="127">
        <v>0</v>
      </c>
      <c r="K343" s="127">
        <v>73</v>
      </c>
      <c r="L343" s="126"/>
      <c r="M343" s="134"/>
      <c r="N343" s="134"/>
      <c r="O343" s="134">
        <v>5</v>
      </c>
      <c r="P343" s="7"/>
      <c r="Q343" s="140"/>
      <c r="R343" s="141"/>
      <c r="S343" s="141">
        <v>239.67196000000001</v>
      </c>
      <c r="T343" s="10"/>
    </row>
    <row r="344" spans="1:20" ht="63.75" hidden="1" x14ac:dyDescent="0.25">
      <c r="A344" s="173"/>
      <c r="B344" s="179"/>
      <c r="C344" s="173"/>
      <c r="D344" s="173"/>
      <c r="E344" s="173"/>
      <c r="F344" s="7" t="s">
        <v>16</v>
      </c>
      <c r="G344" s="46">
        <v>307</v>
      </c>
      <c r="H344" s="18" t="s">
        <v>336</v>
      </c>
      <c r="I344" s="127">
        <v>0</v>
      </c>
      <c r="J344" s="127">
        <v>0</v>
      </c>
      <c r="K344" s="127">
        <v>240</v>
      </c>
      <c r="L344" s="126"/>
      <c r="M344" s="134"/>
      <c r="N344" s="134"/>
      <c r="O344" s="134">
        <v>30</v>
      </c>
      <c r="P344" s="7"/>
      <c r="Q344" s="140"/>
      <c r="R344" s="141"/>
      <c r="S344" s="141">
        <v>315.27483000000001</v>
      </c>
      <c r="T344" s="10"/>
    </row>
    <row r="345" spans="1:20" ht="63.75" hidden="1" x14ac:dyDescent="0.25">
      <c r="A345" s="173"/>
      <c r="B345" s="179"/>
      <c r="C345" s="173"/>
      <c r="D345" s="173"/>
      <c r="E345" s="173"/>
      <c r="F345" s="7" t="s">
        <v>16</v>
      </c>
      <c r="G345" s="46">
        <v>308</v>
      </c>
      <c r="H345" s="18" t="s">
        <v>337</v>
      </c>
      <c r="I345" s="127">
        <v>0</v>
      </c>
      <c r="J345" s="127">
        <v>0</v>
      </c>
      <c r="K345" s="127">
        <v>16.5</v>
      </c>
      <c r="L345" s="126"/>
      <c r="M345" s="134"/>
      <c r="N345" s="134"/>
      <c r="O345" s="134">
        <v>15</v>
      </c>
      <c r="P345" s="7"/>
      <c r="Q345" s="140"/>
      <c r="R345" s="141"/>
      <c r="S345" s="141">
        <v>100.32841999999999</v>
      </c>
      <c r="T345" s="10"/>
    </row>
    <row r="346" spans="1:20" ht="76.5" hidden="1" x14ac:dyDescent="0.25">
      <c r="A346" s="173"/>
      <c r="B346" s="179"/>
      <c r="C346" s="173"/>
      <c r="D346" s="173"/>
      <c r="E346" s="173"/>
      <c r="F346" s="7" t="s">
        <v>16</v>
      </c>
      <c r="G346" s="46">
        <v>309</v>
      </c>
      <c r="H346" s="18" t="s">
        <v>338</v>
      </c>
      <c r="I346" s="127">
        <v>0</v>
      </c>
      <c r="J346" s="127">
        <v>0</v>
      </c>
      <c r="K346" s="127">
        <v>198</v>
      </c>
      <c r="L346" s="126"/>
      <c r="M346" s="134"/>
      <c r="N346" s="134"/>
      <c r="O346" s="134">
        <v>5</v>
      </c>
      <c r="P346" s="7"/>
      <c r="Q346" s="140"/>
      <c r="R346" s="141"/>
      <c r="S346" s="141">
        <v>364.46361999999999</v>
      </c>
      <c r="T346" s="10"/>
    </row>
    <row r="347" spans="1:20" ht="76.5" hidden="1" x14ac:dyDescent="0.25">
      <c r="A347" s="173"/>
      <c r="B347" s="179"/>
      <c r="C347" s="173"/>
      <c r="D347" s="173"/>
      <c r="E347" s="173"/>
      <c r="F347" s="7" t="s">
        <v>16</v>
      </c>
      <c r="G347" s="46">
        <v>310</v>
      </c>
      <c r="H347" s="18" t="s">
        <v>339</v>
      </c>
      <c r="I347" s="127">
        <v>0</v>
      </c>
      <c r="J347" s="127">
        <v>0</v>
      </c>
      <c r="K347" s="127">
        <v>196</v>
      </c>
      <c r="L347" s="126"/>
      <c r="M347" s="134"/>
      <c r="N347" s="134"/>
      <c r="O347" s="134">
        <v>15</v>
      </c>
      <c r="P347" s="7"/>
      <c r="Q347" s="140"/>
      <c r="R347" s="141"/>
      <c r="S347" s="141">
        <v>203.80264</v>
      </c>
      <c r="T347" s="10"/>
    </row>
    <row r="348" spans="1:20" hidden="1" x14ac:dyDescent="0.25">
      <c r="A348" s="173"/>
      <c r="B348" s="179"/>
      <c r="C348" s="173"/>
      <c r="D348" s="173" t="s">
        <v>107</v>
      </c>
      <c r="E348" s="173" t="s">
        <v>14</v>
      </c>
      <c r="F348" s="7"/>
      <c r="G348" s="7"/>
      <c r="H348" s="7" t="s">
        <v>14</v>
      </c>
      <c r="I348" s="126"/>
      <c r="J348" s="126"/>
      <c r="K348" s="126"/>
      <c r="L348" s="126"/>
      <c r="M348" s="126"/>
      <c r="N348" s="126"/>
      <c r="O348" s="126"/>
      <c r="P348" s="33"/>
      <c r="Q348" s="125"/>
      <c r="R348" s="125"/>
      <c r="S348" s="125"/>
      <c r="T348" s="33"/>
    </row>
    <row r="349" spans="1:20" hidden="1" x14ac:dyDescent="0.25">
      <c r="A349" s="173"/>
      <c r="B349" s="179"/>
      <c r="C349" s="173"/>
      <c r="D349" s="173"/>
      <c r="E349" s="173"/>
      <c r="F349" s="46"/>
      <c r="G349" s="46"/>
      <c r="H349" s="7"/>
      <c r="I349" s="127"/>
      <c r="J349" s="127"/>
      <c r="K349" s="127"/>
      <c r="L349" s="127"/>
      <c r="M349" s="130"/>
      <c r="N349" s="130"/>
      <c r="O349" s="130"/>
      <c r="P349" s="10"/>
      <c r="Q349" s="138"/>
      <c r="R349" s="138"/>
      <c r="S349" s="138"/>
      <c r="T349" s="10"/>
    </row>
    <row r="350" spans="1:20" hidden="1" x14ac:dyDescent="0.25">
      <c r="A350" s="173"/>
      <c r="B350" s="179"/>
      <c r="C350" s="173"/>
      <c r="D350" s="173"/>
      <c r="E350" s="173"/>
      <c r="F350" s="46"/>
      <c r="G350" s="46"/>
      <c r="H350" s="7"/>
      <c r="I350" s="127"/>
      <c r="J350" s="127"/>
      <c r="K350" s="127"/>
      <c r="L350" s="127"/>
      <c r="M350" s="130"/>
      <c r="N350" s="130"/>
      <c r="O350" s="130"/>
      <c r="P350" s="10"/>
      <c r="Q350" s="138"/>
      <c r="R350" s="138"/>
      <c r="S350" s="138"/>
      <c r="T350" s="10"/>
    </row>
    <row r="351" spans="1:20" hidden="1" x14ac:dyDescent="0.25">
      <c r="A351" s="173"/>
      <c r="B351" s="179"/>
      <c r="C351" s="173"/>
      <c r="D351" s="173"/>
      <c r="E351" s="173"/>
      <c r="F351" s="46"/>
      <c r="G351" s="46"/>
      <c r="H351" s="7"/>
      <c r="I351" s="127"/>
      <c r="J351" s="127"/>
      <c r="K351" s="127"/>
      <c r="L351" s="127"/>
      <c r="M351" s="130"/>
      <c r="N351" s="130"/>
      <c r="O351" s="130"/>
      <c r="P351" s="10"/>
      <c r="Q351" s="138"/>
      <c r="R351" s="138"/>
      <c r="S351" s="138"/>
      <c r="T351" s="10"/>
    </row>
    <row r="352" spans="1:20" hidden="1" x14ac:dyDescent="0.25">
      <c r="A352" s="173"/>
      <c r="B352" s="179"/>
      <c r="C352" s="173"/>
      <c r="D352" s="173"/>
      <c r="E352" s="173"/>
      <c r="F352" s="46"/>
      <c r="G352" s="46"/>
      <c r="H352" s="7"/>
      <c r="I352" s="127"/>
      <c r="J352" s="127"/>
      <c r="K352" s="127"/>
      <c r="L352" s="127"/>
      <c r="M352" s="130"/>
      <c r="N352" s="130"/>
      <c r="O352" s="130"/>
      <c r="P352" s="10"/>
      <c r="Q352" s="138"/>
      <c r="R352" s="138"/>
      <c r="S352" s="138"/>
      <c r="T352" s="10"/>
    </row>
    <row r="353" spans="1:20" hidden="1" x14ac:dyDescent="0.25">
      <c r="A353" s="173"/>
      <c r="B353" s="179"/>
      <c r="C353" s="173"/>
      <c r="D353" s="173"/>
      <c r="E353" s="173" t="s">
        <v>83</v>
      </c>
      <c r="F353" s="7"/>
      <c r="G353" s="7"/>
      <c r="H353" s="7" t="s">
        <v>340</v>
      </c>
      <c r="I353" s="126"/>
      <c r="J353" s="126"/>
      <c r="K353" s="126"/>
      <c r="L353" s="126"/>
      <c r="M353" s="126"/>
      <c r="N353" s="126"/>
      <c r="O353" s="126"/>
      <c r="P353" s="33"/>
      <c r="Q353" s="125"/>
      <c r="R353" s="125"/>
      <c r="S353" s="125"/>
      <c r="T353" s="33"/>
    </row>
    <row r="354" spans="1:20" hidden="1" x14ac:dyDescent="0.25">
      <c r="A354" s="173"/>
      <c r="B354" s="179"/>
      <c r="C354" s="173"/>
      <c r="D354" s="173"/>
      <c r="E354" s="173"/>
      <c r="F354" s="46"/>
      <c r="G354" s="46"/>
      <c r="H354" s="7"/>
      <c r="I354" s="127"/>
      <c r="J354" s="127"/>
      <c r="K354" s="127"/>
      <c r="L354" s="127"/>
      <c r="M354" s="130"/>
      <c r="N354" s="130"/>
      <c r="O354" s="130"/>
      <c r="P354" s="10"/>
      <c r="Q354" s="138"/>
      <c r="R354" s="138"/>
      <c r="S354" s="138"/>
      <c r="T354" s="10"/>
    </row>
    <row r="355" spans="1:20" hidden="1" x14ac:dyDescent="0.25">
      <c r="A355" s="173"/>
      <c r="B355" s="179"/>
      <c r="C355" s="173"/>
      <c r="D355" s="173"/>
      <c r="E355" s="7" t="s">
        <v>102</v>
      </c>
      <c r="F355" s="7"/>
      <c r="G355" s="7"/>
      <c r="H355" s="7"/>
      <c r="I355" s="127"/>
      <c r="J355" s="127"/>
      <c r="K355" s="127"/>
      <c r="L355" s="127"/>
      <c r="M355" s="130"/>
      <c r="N355" s="130"/>
      <c r="O355" s="130"/>
      <c r="P355" s="10"/>
      <c r="Q355" s="138"/>
      <c r="R355" s="138"/>
      <c r="S355" s="138"/>
      <c r="T355" s="10"/>
    </row>
    <row r="356" spans="1:20" hidden="1" x14ac:dyDescent="0.25">
      <c r="A356" s="173"/>
      <c r="B356" s="179"/>
      <c r="C356" s="173"/>
      <c r="D356" s="173"/>
      <c r="E356" s="7" t="s">
        <v>104</v>
      </c>
      <c r="F356" s="7"/>
      <c r="G356" s="7"/>
      <c r="H356" s="7"/>
      <c r="I356" s="127"/>
      <c r="J356" s="127"/>
      <c r="K356" s="127"/>
      <c r="L356" s="127"/>
      <c r="M356" s="130"/>
      <c r="N356" s="130"/>
      <c r="O356" s="130"/>
      <c r="P356" s="10"/>
      <c r="Q356" s="138"/>
      <c r="R356" s="138"/>
      <c r="S356" s="138"/>
      <c r="T356" s="10"/>
    </row>
    <row r="357" spans="1:20" hidden="1" x14ac:dyDescent="0.25">
      <c r="A357" s="173"/>
      <c r="B357" s="179"/>
      <c r="C357" s="173"/>
      <c r="D357" s="173"/>
      <c r="E357" s="7" t="s">
        <v>105</v>
      </c>
      <c r="F357" s="7"/>
      <c r="G357" s="7"/>
      <c r="H357" s="7"/>
      <c r="I357" s="127"/>
      <c r="J357" s="127"/>
      <c r="K357" s="127"/>
      <c r="L357" s="127"/>
      <c r="M357" s="130"/>
      <c r="N357" s="130"/>
      <c r="O357" s="130"/>
      <c r="P357" s="10"/>
      <c r="Q357" s="138"/>
      <c r="R357" s="138"/>
      <c r="S357" s="138"/>
      <c r="T357" s="10"/>
    </row>
    <row r="358" spans="1:20" hidden="1" x14ac:dyDescent="0.25">
      <c r="A358" s="173"/>
      <c r="B358" s="179"/>
      <c r="C358" s="173"/>
      <c r="D358" s="173"/>
      <c r="E358" s="7" t="s">
        <v>106</v>
      </c>
      <c r="F358" s="7"/>
      <c r="G358" s="7"/>
      <c r="H358" s="7"/>
      <c r="I358" s="127"/>
      <c r="J358" s="127"/>
      <c r="K358" s="127"/>
      <c r="L358" s="127"/>
      <c r="M358" s="130"/>
      <c r="N358" s="130"/>
      <c r="O358" s="130"/>
      <c r="P358" s="10"/>
      <c r="Q358" s="138"/>
      <c r="R358" s="138"/>
      <c r="S358" s="138"/>
      <c r="T358" s="10"/>
    </row>
    <row r="359" spans="1:20" hidden="1" x14ac:dyDescent="0.25">
      <c r="A359" s="173"/>
      <c r="B359" s="179"/>
      <c r="C359" s="173" t="s">
        <v>108</v>
      </c>
      <c r="D359" s="173" t="s">
        <v>13</v>
      </c>
      <c r="E359" s="7" t="s">
        <v>14</v>
      </c>
      <c r="F359" s="7"/>
      <c r="G359" s="7"/>
      <c r="H359" s="7"/>
      <c r="I359" s="126"/>
      <c r="J359" s="126"/>
      <c r="K359" s="126"/>
      <c r="L359" s="126"/>
      <c r="M359" s="126"/>
      <c r="N359" s="126"/>
      <c r="O359" s="126"/>
      <c r="P359" s="33"/>
      <c r="Q359" s="125"/>
      <c r="R359" s="125"/>
      <c r="S359" s="125"/>
      <c r="T359" s="33"/>
    </row>
    <row r="360" spans="1:20" hidden="1" x14ac:dyDescent="0.25">
      <c r="A360" s="173"/>
      <c r="B360" s="179"/>
      <c r="C360" s="173"/>
      <c r="D360" s="173"/>
      <c r="E360" s="7" t="s">
        <v>83</v>
      </c>
      <c r="F360" s="7"/>
      <c r="G360" s="7"/>
      <c r="H360" s="7"/>
      <c r="I360" s="127"/>
      <c r="J360" s="127"/>
      <c r="K360" s="127"/>
      <c r="L360" s="127"/>
      <c r="M360" s="127"/>
      <c r="N360" s="127"/>
      <c r="O360" s="127"/>
      <c r="P360" s="10"/>
      <c r="Q360" s="138"/>
      <c r="R360" s="138"/>
      <c r="S360" s="138"/>
      <c r="T360" s="10"/>
    </row>
    <row r="361" spans="1:20" hidden="1" x14ac:dyDescent="0.25">
      <c r="A361" s="173"/>
      <c r="B361" s="179"/>
      <c r="C361" s="173"/>
      <c r="D361" s="173"/>
      <c r="E361" s="7" t="s">
        <v>102</v>
      </c>
      <c r="F361" s="7"/>
      <c r="G361" s="7"/>
      <c r="H361" s="7"/>
      <c r="I361" s="127"/>
      <c r="J361" s="127"/>
      <c r="K361" s="127"/>
      <c r="L361" s="127"/>
      <c r="M361" s="127"/>
      <c r="N361" s="127"/>
      <c r="O361" s="127"/>
      <c r="P361" s="10"/>
      <c r="Q361" s="138"/>
      <c r="R361" s="138"/>
      <c r="S361" s="138"/>
      <c r="T361" s="10"/>
    </row>
    <row r="362" spans="1:20" hidden="1" x14ac:dyDescent="0.25">
      <c r="A362" s="173"/>
      <c r="B362" s="179"/>
      <c r="C362" s="173"/>
      <c r="D362" s="173"/>
      <c r="E362" s="7" t="s">
        <v>104</v>
      </c>
      <c r="F362" s="7"/>
      <c r="G362" s="7"/>
      <c r="H362" s="7"/>
      <c r="I362" s="127"/>
      <c r="J362" s="127"/>
      <c r="K362" s="127"/>
      <c r="L362" s="127"/>
      <c r="M362" s="127"/>
      <c r="N362" s="127"/>
      <c r="O362" s="127"/>
      <c r="P362" s="10"/>
      <c r="Q362" s="138"/>
      <c r="R362" s="138"/>
      <c r="S362" s="138"/>
      <c r="T362" s="10"/>
    </row>
    <row r="363" spans="1:20" hidden="1" x14ac:dyDescent="0.25">
      <c r="A363" s="173"/>
      <c r="B363" s="179"/>
      <c r="C363" s="173"/>
      <c r="D363" s="173"/>
      <c r="E363" s="7" t="s">
        <v>105</v>
      </c>
      <c r="F363" s="7"/>
      <c r="G363" s="7"/>
      <c r="H363" s="7"/>
      <c r="I363" s="127"/>
      <c r="J363" s="127"/>
      <c r="K363" s="127"/>
      <c r="L363" s="127"/>
      <c r="M363" s="127"/>
      <c r="N363" s="127"/>
      <c r="O363" s="127"/>
      <c r="P363" s="10"/>
      <c r="Q363" s="138"/>
      <c r="R363" s="138"/>
      <c r="S363" s="138"/>
      <c r="T363" s="10"/>
    </row>
    <row r="364" spans="1:20" hidden="1" x14ac:dyDescent="0.25">
      <c r="A364" s="173"/>
      <c r="B364" s="179"/>
      <c r="C364" s="173"/>
      <c r="D364" s="173"/>
      <c r="E364" s="7" t="s">
        <v>106</v>
      </c>
      <c r="F364" s="7"/>
      <c r="G364" s="7"/>
      <c r="H364" s="7"/>
      <c r="I364" s="127"/>
      <c r="J364" s="127"/>
      <c r="K364" s="127"/>
      <c r="L364" s="127"/>
      <c r="M364" s="127"/>
      <c r="N364" s="127"/>
      <c r="O364" s="127"/>
      <c r="P364" s="10"/>
      <c r="Q364" s="138"/>
      <c r="R364" s="138"/>
      <c r="S364" s="138"/>
      <c r="T364" s="10"/>
    </row>
    <row r="365" spans="1:20" hidden="1" x14ac:dyDescent="0.25">
      <c r="A365" s="173"/>
      <c r="B365" s="179"/>
      <c r="C365" s="173"/>
      <c r="D365" s="173" t="s">
        <v>107</v>
      </c>
      <c r="E365" s="7" t="s">
        <v>14</v>
      </c>
      <c r="F365" s="7"/>
      <c r="G365" s="7"/>
      <c r="H365" s="7"/>
      <c r="I365" s="127"/>
      <c r="J365" s="127"/>
      <c r="K365" s="127"/>
      <c r="L365" s="127"/>
      <c r="M365" s="127"/>
      <c r="N365" s="127"/>
      <c r="O365" s="127"/>
      <c r="P365" s="10"/>
      <c r="Q365" s="138"/>
      <c r="R365" s="138"/>
      <c r="S365" s="138"/>
      <c r="T365" s="10"/>
    </row>
    <row r="366" spans="1:20" hidden="1" x14ac:dyDescent="0.25">
      <c r="A366" s="173"/>
      <c r="B366" s="179"/>
      <c r="C366" s="173"/>
      <c r="D366" s="173"/>
      <c r="E366" s="7" t="s">
        <v>83</v>
      </c>
      <c r="F366" s="7"/>
      <c r="G366" s="7"/>
      <c r="H366" s="7"/>
      <c r="I366" s="127"/>
      <c r="J366" s="127"/>
      <c r="K366" s="127"/>
      <c r="L366" s="127"/>
      <c r="M366" s="127"/>
      <c r="N366" s="127"/>
      <c r="O366" s="127"/>
      <c r="P366" s="10"/>
      <c r="Q366" s="138"/>
      <c r="R366" s="138"/>
      <c r="S366" s="138"/>
      <c r="T366" s="10"/>
    </row>
    <row r="367" spans="1:20" hidden="1" x14ac:dyDescent="0.25">
      <c r="A367" s="173"/>
      <c r="B367" s="179"/>
      <c r="C367" s="173"/>
      <c r="D367" s="173"/>
      <c r="E367" s="7" t="s">
        <v>102</v>
      </c>
      <c r="F367" s="7"/>
      <c r="G367" s="7"/>
      <c r="H367" s="7"/>
      <c r="I367" s="127"/>
      <c r="J367" s="127"/>
      <c r="K367" s="127"/>
      <c r="L367" s="127"/>
      <c r="M367" s="127"/>
      <c r="N367" s="127"/>
      <c r="O367" s="127"/>
      <c r="P367" s="10"/>
      <c r="Q367" s="138"/>
      <c r="R367" s="138"/>
      <c r="S367" s="138"/>
      <c r="T367" s="10"/>
    </row>
    <row r="368" spans="1:20" hidden="1" x14ac:dyDescent="0.25">
      <c r="A368" s="173"/>
      <c r="B368" s="179"/>
      <c r="C368" s="173"/>
      <c r="D368" s="173"/>
      <c r="E368" s="7" t="s">
        <v>104</v>
      </c>
      <c r="F368" s="7"/>
      <c r="G368" s="7"/>
      <c r="H368" s="7"/>
      <c r="I368" s="127"/>
      <c r="J368" s="127"/>
      <c r="K368" s="127"/>
      <c r="L368" s="127"/>
      <c r="M368" s="127"/>
      <c r="N368" s="127"/>
      <c r="O368" s="127"/>
      <c r="P368" s="10"/>
      <c r="Q368" s="138"/>
      <c r="R368" s="138"/>
      <c r="S368" s="138"/>
      <c r="T368" s="10"/>
    </row>
    <row r="369" spans="1:20" hidden="1" x14ac:dyDescent="0.25">
      <c r="A369" s="173"/>
      <c r="B369" s="179"/>
      <c r="C369" s="173"/>
      <c r="D369" s="173"/>
      <c r="E369" s="7" t="s">
        <v>105</v>
      </c>
      <c r="F369" s="7"/>
      <c r="G369" s="7"/>
      <c r="H369" s="7"/>
      <c r="I369" s="127"/>
      <c r="J369" s="127"/>
      <c r="K369" s="127"/>
      <c r="L369" s="127"/>
      <c r="M369" s="127"/>
      <c r="N369" s="127"/>
      <c r="O369" s="127"/>
      <c r="P369" s="10"/>
      <c r="Q369" s="138"/>
      <c r="R369" s="138"/>
      <c r="S369" s="138"/>
      <c r="T369" s="10"/>
    </row>
    <row r="370" spans="1:20" hidden="1" x14ac:dyDescent="0.25">
      <c r="A370" s="173"/>
      <c r="B370" s="179"/>
      <c r="C370" s="173"/>
      <c r="D370" s="173"/>
      <c r="E370" s="7" t="s">
        <v>106</v>
      </c>
      <c r="F370" s="7"/>
      <c r="G370" s="7"/>
      <c r="H370" s="7"/>
      <c r="I370" s="127"/>
      <c r="J370" s="127"/>
      <c r="K370" s="127"/>
      <c r="L370" s="127"/>
      <c r="M370" s="127"/>
      <c r="N370" s="127"/>
      <c r="O370" s="127"/>
      <c r="P370" s="10"/>
      <c r="Q370" s="138"/>
      <c r="R370" s="138"/>
      <c r="S370" s="138"/>
      <c r="T370" s="10"/>
    </row>
    <row r="371" spans="1:20" x14ac:dyDescent="0.25">
      <c r="A371" s="123"/>
      <c r="B371" s="123"/>
      <c r="C371" s="124"/>
      <c r="D371" s="123"/>
      <c r="E371" s="80"/>
      <c r="F371" s="40"/>
      <c r="G371" s="40"/>
      <c r="H371" s="40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36"/>
    </row>
    <row r="372" spans="1:20" x14ac:dyDescent="0.25">
      <c r="A372" s="203"/>
      <c r="B372" s="203"/>
      <c r="C372" s="203"/>
      <c r="D372" s="203"/>
      <c r="E372" s="203"/>
      <c r="F372" s="203"/>
      <c r="G372" s="203"/>
      <c r="H372" s="203"/>
      <c r="I372" s="203"/>
      <c r="J372" s="203"/>
      <c r="K372" s="203"/>
      <c r="L372" s="203"/>
      <c r="M372" s="203"/>
      <c r="N372" s="203"/>
      <c r="O372" s="203"/>
      <c r="P372" s="203"/>
      <c r="Q372" s="41"/>
      <c r="R372" s="41"/>
      <c r="S372" s="41"/>
      <c r="T372" s="41"/>
    </row>
    <row r="373" spans="1:20" ht="15.75" customHeight="1" x14ac:dyDescent="0.25">
      <c r="A373" s="218" t="s">
        <v>341</v>
      </c>
      <c r="B373" s="219"/>
      <c r="C373" s="219"/>
      <c r="D373" s="219"/>
      <c r="E373" s="219"/>
      <c r="F373" s="219"/>
      <c r="G373" s="219"/>
      <c r="H373" s="219"/>
      <c r="I373" s="219"/>
      <c r="J373" s="219"/>
      <c r="K373" s="219"/>
      <c r="L373" s="219"/>
      <c r="M373" s="219"/>
      <c r="N373" s="219"/>
      <c r="O373" s="219"/>
      <c r="P373" s="219"/>
      <c r="Q373" s="219"/>
      <c r="R373" s="219"/>
      <c r="S373" s="219"/>
      <c r="T373" s="220"/>
    </row>
    <row r="374" spans="1:20" ht="39.75" customHeight="1" x14ac:dyDescent="0.25">
      <c r="A374" s="173" t="s">
        <v>4</v>
      </c>
      <c r="B374" s="173" t="s">
        <v>5</v>
      </c>
      <c r="C374" s="173" t="s">
        <v>6</v>
      </c>
      <c r="D374" s="173" t="s">
        <v>7</v>
      </c>
      <c r="E374" s="173" t="s">
        <v>8</v>
      </c>
      <c r="F374" s="173" t="s">
        <v>471</v>
      </c>
      <c r="G374" s="173" t="s">
        <v>9</v>
      </c>
      <c r="H374" s="173" t="s">
        <v>540</v>
      </c>
      <c r="I374" s="173" t="s">
        <v>534</v>
      </c>
      <c r="J374" s="173"/>
      <c r="K374" s="173"/>
      <c r="L374" s="173"/>
      <c r="M374" s="173" t="s">
        <v>342</v>
      </c>
      <c r="N374" s="173"/>
      <c r="O374" s="173"/>
      <c r="P374" s="173"/>
      <c r="Q374" s="173" t="str">
        <f>Q8</f>
        <v>Расходы на строительство объекта, тыс.руб.</v>
      </c>
      <c r="R374" s="173"/>
      <c r="S374" s="173"/>
      <c r="T374" s="173"/>
    </row>
    <row r="375" spans="1:20" ht="75" x14ac:dyDescent="0.25">
      <c r="A375" s="173"/>
      <c r="B375" s="173"/>
      <c r="C375" s="173"/>
      <c r="D375" s="173"/>
      <c r="E375" s="173"/>
      <c r="F375" s="173"/>
      <c r="G375" s="174"/>
      <c r="H375" s="173"/>
      <c r="I375" s="7">
        <v>2017</v>
      </c>
      <c r="J375" s="7">
        <v>2018</v>
      </c>
      <c r="K375" s="7">
        <v>2019</v>
      </c>
      <c r="L375" s="7" t="s">
        <v>12</v>
      </c>
      <c r="M375" s="7">
        <v>2017</v>
      </c>
      <c r="N375" s="7">
        <v>2018</v>
      </c>
      <c r="O375" s="7">
        <v>2019</v>
      </c>
      <c r="P375" s="7" t="s">
        <v>12</v>
      </c>
      <c r="Q375" s="7">
        <v>2017</v>
      </c>
      <c r="R375" s="7">
        <v>2018</v>
      </c>
      <c r="S375" s="7">
        <v>2019</v>
      </c>
      <c r="T375" s="7" t="s">
        <v>12</v>
      </c>
    </row>
    <row r="376" spans="1:20" x14ac:dyDescent="0.25">
      <c r="A376" s="46">
        <v>1</v>
      </c>
      <c r="B376" s="214">
        <v>2</v>
      </c>
      <c r="C376" s="215"/>
      <c r="D376" s="215"/>
      <c r="E376" s="215"/>
      <c r="F376" s="215"/>
      <c r="G376" s="216"/>
      <c r="H376" s="7">
        <v>3</v>
      </c>
      <c r="I376" s="173">
        <v>4</v>
      </c>
      <c r="J376" s="173"/>
      <c r="K376" s="173"/>
      <c r="L376" s="173"/>
      <c r="M376" s="173">
        <v>5</v>
      </c>
      <c r="N376" s="173"/>
      <c r="O376" s="173"/>
      <c r="P376" s="173"/>
      <c r="Q376" s="173">
        <v>6</v>
      </c>
      <c r="R376" s="173"/>
      <c r="S376" s="173"/>
      <c r="T376" s="173"/>
    </row>
    <row r="377" spans="1:20" ht="39" customHeight="1" x14ac:dyDescent="0.25">
      <c r="A377" s="173" t="s">
        <v>15</v>
      </c>
      <c r="B377" s="179" t="s">
        <v>18</v>
      </c>
      <c r="C377" s="173" t="s">
        <v>19</v>
      </c>
      <c r="D377" s="173" t="s">
        <v>13</v>
      </c>
      <c r="E377" s="173" t="s">
        <v>14</v>
      </c>
      <c r="F377" s="7"/>
      <c r="G377" s="7"/>
      <c r="H377" s="7"/>
      <c r="I377" s="126"/>
      <c r="J377" s="126">
        <f>J378</f>
        <v>124.86</v>
      </c>
      <c r="K377" s="126"/>
      <c r="L377" s="33"/>
      <c r="M377" s="126"/>
      <c r="N377" s="126">
        <f>N378</f>
        <v>390</v>
      </c>
      <c r="O377" s="126"/>
      <c r="P377" s="33"/>
      <c r="Q377" s="125"/>
      <c r="R377" s="125">
        <f>R378</f>
        <v>448.35108000000002</v>
      </c>
      <c r="S377" s="125"/>
      <c r="T377" s="33"/>
    </row>
    <row r="378" spans="1:20" ht="51" hidden="1" x14ac:dyDescent="0.25">
      <c r="A378" s="173"/>
      <c r="B378" s="179"/>
      <c r="C378" s="173"/>
      <c r="D378" s="173"/>
      <c r="E378" s="173"/>
      <c r="F378" s="7" t="s">
        <v>344</v>
      </c>
      <c r="G378" s="7">
        <v>311</v>
      </c>
      <c r="H378" s="12" t="s">
        <v>345</v>
      </c>
      <c r="I378" s="126">
        <v>0</v>
      </c>
      <c r="J378" s="126">
        <v>124.86</v>
      </c>
      <c r="K378" s="126">
        <v>0</v>
      </c>
      <c r="L378" s="33"/>
      <c r="M378" s="126"/>
      <c r="N378" s="126">
        <v>390</v>
      </c>
      <c r="O378" s="126"/>
      <c r="P378" s="33"/>
      <c r="Q378" s="125"/>
      <c r="R378" s="125">
        <v>448.35108000000002</v>
      </c>
      <c r="S378" s="125"/>
      <c r="T378" s="33"/>
    </row>
    <row r="379" spans="1:20" hidden="1" x14ac:dyDescent="0.25">
      <c r="A379" s="173"/>
      <c r="B379" s="179"/>
      <c r="C379" s="173"/>
      <c r="D379" s="173"/>
      <c r="E379" s="7" t="s">
        <v>83</v>
      </c>
      <c r="F379" s="7"/>
      <c r="G379" s="7"/>
      <c r="H379" s="7" t="s">
        <v>340</v>
      </c>
      <c r="I379" s="126">
        <v>0</v>
      </c>
      <c r="J379" s="126">
        <v>0</v>
      </c>
      <c r="K379" s="126">
        <v>0</v>
      </c>
      <c r="L379" s="33"/>
      <c r="M379" s="126"/>
      <c r="N379" s="126"/>
      <c r="O379" s="126"/>
      <c r="P379" s="33"/>
      <c r="Q379" s="125"/>
      <c r="R379" s="125"/>
      <c r="S379" s="125"/>
      <c r="T379" s="33"/>
    </row>
    <row r="380" spans="1:20" hidden="1" x14ac:dyDescent="0.25">
      <c r="A380" s="173"/>
      <c r="B380" s="179"/>
      <c r="C380" s="173"/>
      <c r="D380" s="173" t="s">
        <v>107</v>
      </c>
      <c r="E380" s="7" t="s">
        <v>14</v>
      </c>
      <c r="F380" s="7"/>
      <c r="G380" s="7"/>
      <c r="H380" s="7"/>
      <c r="I380" s="126">
        <v>0</v>
      </c>
      <c r="J380" s="126">
        <v>0</v>
      </c>
      <c r="K380" s="126">
        <v>0</v>
      </c>
      <c r="L380" s="7"/>
      <c r="M380" s="126"/>
      <c r="N380" s="126"/>
      <c r="O380" s="126"/>
      <c r="P380" s="7"/>
      <c r="Q380" s="125"/>
      <c r="R380" s="125"/>
      <c r="S380" s="125"/>
      <c r="T380" s="10"/>
    </row>
    <row r="381" spans="1:20" hidden="1" x14ac:dyDescent="0.25">
      <c r="A381" s="173"/>
      <c r="B381" s="179"/>
      <c r="C381" s="173"/>
      <c r="D381" s="173"/>
      <c r="E381" s="7" t="s">
        <v>83</v>
      </c>
      <c r="F381" s="7"/>
      <c r="G381" s="7"/>
      <c r="H381" s="7"/>
      <c r="I381" s="126">
        <v>0</v>
      </c>
      <c r="J381" s="126">
        <v>0</v>
      </c>
      <c r="K381" s="126">
        <v>0</v>
      </c>
      <c r="L381" s="7"/>
      <c r="M381" s="126"/>
      <c r="N381" s="126"/>
      <c r="O381" s="126"/>
      <c r="P381" s="7"/>
      <c r="Q381" s="125"/>
      <c r="R381" s="125"/>
      <c r="S381" s="125"/>
      <c r="T381" s="10"/>
    </row>
    <row r="382" spans="1:20" hidden="1" x14ac:dyDescent="0.25">
      <c r="A382" s="173"/>
      <c r="B382" s="179"/>
      <c r="C382" s="173"/>
      <c r="D382" s="173"/>
      <c r="E382" s="7" t="s">
        <v>102</v>
      </c>
      <c r="F382" s="7"/>
      <c r="G382" s="7"/>
      <c r="H382" s="7"/>
      <c r="I382" s="126">
        <v>0</v>
      </c>
      <c r="J382" s="126">
        <v>0</v>
      </c>
      <c r="K382" s="126">
        <v>0</v>
      </c>
      <c r="L382" s="7"/>
      <c r="M382" s="126"/>
      <c r="N382" s="126"/>
      <c r="O382" s="126"/>
      <c r="P382" s="7"/>
      <c r="Q382" s="125"/>
      <c r="R382" s="125"/>
      <c r="S382" s="125"/>
      <c r="T382" s="10"/>
    </row>
    <row r="383" spans="1:20" hidden="1" x14ac:dyDescent="0.25">
      <c r="A383" s="173"/>
      <c r="B383" s="179"/>
      <c r="C383" s="173"/>
      <c r="D383" s="173"/>
      <c r="E383" s="7" t="s">
        <v>104</v>
      </c>
      <c r="F383" s="7"/>
      <c r="G383" s="7"/>
      <c r="H383" s="7"/>
      <c r="I383" s="126">
        <v>0</v>
      </c>
      <c r="J383" s="126">
        <v>0</v>
      </c>
      <c r="K383" s="126">
        <v>0</v>
      </c>
      <c r="L383" s="29"/>
      <c r="M383" s="126"/>
      <c r="N383" s="126"/>
      <c r="O383" s="126"/>
      <c r="P383" s="7"/>
      <c r="Q383" s="125"/>
      <c r="R383" s="125"/>
      <c r="S383" s="125"/>
      <c r="T383" s="10"/>
    </row>
    <row r="384" spans="1:20" hidden="1" x14ac:dyDescent="0.25">
      <c r="A384" s="173"/>
      <c r="B384" s="179"/>
      <c r="C384" s="173"/>
      <c r="D384" s="173"/>
      <c r="E384" s="7" t="s">
        <v>105</v>
      </c>
      <c r="F384" s="7"/>
      <c r="G384" s="7"/>
      <c r="H384" s="7"/>
      <c r="I384" s="126">
        <v>0</v>
      </c>
      <c r="J384" s="126">
        <v>0</v>
      </c>
      <c r="K384" s="126">
        <v>0</v>
      </c>
      <c r="L384" s="29"/>
      <c r="M384" s="126"/>
      <c r="N384" s="126"/>
      <c r="O384" s="126"/>
      <c r="P384" s="7"/>
      <c r="Q384" s="125"/>
      <c r="R384" s="125"/>
      <c r="S384" s="125"/>
      <c r="T384" s="10"/>
    </row>
    <row r="385" spans="1:20" hidden="1" x14ac:dyDescent="0.25">
      <c r="A385" s="173"/>
      <c r="B385" s="179"/>
      <c r="C385" s="173"/>
      <c r="D385" s="173"/>
      <c r="E385" s="7" t="s">
        <v>106</v>
      </c>
      <c r="F385" s="7"/>
      <c r="G385" s="7"/>
      <c r="H385" s="7"/>
      <c r="I385" s="126">
        <v>0</v>
      </c>
      <c r="J385" s="126">
        <v>0</v>
      </c>
      <c r="K385" s="126">
        <v>0</v>
      </c>
      <c r="L385" s="29"/>
      <c r="M385" s="126"/>
      <c r="N385" s="126"/>
      <c r="O385" s="126"/>
      <c r="P385" s="7"/>
      <c r="Q385" s="125"/>
      <c r="R385" s="125"/>
      <c r="S385" s="125"/>
      <c r="T385" s="10"/>
    </row>
    <row r="386" spans="1:20" ht="39" customHeight="1" x14ac:dyDescent="0.25">
      <c r="A386" s="173"/>
      <c r="B386" s="179"/>
      <c r="C386" s="173" t="s">
        <v>108</v>
      </c>
      <c r="D386" s="173" t="s">
        <v>13</v>
      </c>
      <c r="E386" s="173" t="s">
        <v>14</v>
      </c>
      <c r="F386" s="7"/>
      <c r="G386" s="7"/>
      <c r="H386" s="7"/>
      <c r="I386" s="126">
        <f>I387+I388</f>
        <v>131</v>
      </c>
      <c r="J386" s="126">
        <f>SUM(J389:J390)</f>
        <v>58</v>
      </c>
      <c r="K386" s="126">
        <f>SUM(K391:K392)</f>
        <v>377</v>
      </c>
      <c r="L386" s="33"/>
      <c r="M386" s="126">
        <f>M387+M388</f>
        <v>257</v>
      </c>
      <c r="N386" s="126">
        <f>SUM(N389:N390)</f>
        <v>75</v>
      </c>
      <c r="O386" s="126">
        <f>SUM(O391:O392)</f>
        <v>430</v>
      </c>
      <c r="P386" s="33"/>
      <c r="Q386" s="125">
        <f>Q387+Q388</f>
        <v>338.3503</v>
      </c>
      <c r="R386" s="125">
        <f>SUM(R389:R390)</f>
        <v>323.42380900000001</v>
      </c>
      <c r="S386" s="125">
        <f>SUM(S391:S392)</f>
        <v>748.79069000000004</v>
      </c>
      <c r="T386" s="33"/>
    </row>
    <row r="387" spans="1:20" ht="50.25" hidden="1" customHeight="1" x14ac:dyDescent="0.25">
      <c r="A387" s="173"/>
      <c r="B387" s="179"/>
      <c r="C387" s="173"/>
      <c r="D387" s="173"/>
      <c r="E387" s="173"/>
      <c r="F387" s="46" t="s">
        <v>16</v>
      </c>
      <c r="G387" s="46">
        <v>312</v>
      </c>
      <c r="H387" s="7" t="s">
        <v>346</v>
      </c>
      <c r="I387" s="126">
        <v>99</v>
      </c>
      <c r="J387" s="126">
        <v>0</v>
      </c>
      <c r="K387" s="126">
        <v>0</v>
      </c>
      <c r="L387" s="7"/>
      <c r="M387" s="126">
        <v>250</v>
      </c>
      <c r="N387" s="126"/>
      <c r="O387" s="126"/>
      <c r="P387" s="7"/>
      <c r="Q387" s="125">
        <v>84.669650000000004</v>
      </c>
      <c r="R387" s="125"/>
      <c r="S387" s="125"/>
      <c r="T387" s="10"/>
    </row>
    <row r="388" spans="1:20" ht="63.75" hidden="1" x14ac:dyDescent="0.25">
      <c r="A388" s="173"/>
      <c r="B388" s="179"/>
      <c r="C388" s="173"/>
      <c r="D388" s="173"/>
      <c r="E388" s="173"/>
      <c r="F388" s="7" t="s">
        <v>49</v>
      </c>
      <c r="G388" s="7">
        <v>313</v>
      </c>
      <c r="H388" s="14" t="s">
        <v>51</v>
      </c>
      <c r="I388" s="126">
        <v>32</v>
      </c>
      <c r="J388" s="126">
        <v>0</v>
      </c>
      <c r="K388" s="126">
        <v>0</v>
      </c>
      <c r="L388" s="7"/>
      <c r="M388" s="126">
        <v>7</v>
      </c>
      <c r="N388" s="126"/>
      <c r="O388" s="126"/>
      <c r="P388" s="7"/>
      <c r="Q388" s="125">
        <v>253.68065000000001</v>
      </c>
      <c r="R388" s="125"/>
      <c r="S388" s="125"/>
      <c r="T388" s="10"/>
    </row>
    <row r="389" spans="1:20" ht="63.75" hidden="1" x14ac:dyDescent="0.25">
      <c r="A389" s="173"/>
      <c r="B389" s="179"/>
      <c r="C389" s="173"/>
      <c r="D389" s="173"/>
      <c r="E389" s="173"/>
      <c r="F389" s="46" t="s">
        <v>16</v>
      </c>
      <c r="G389" s="46">
        <v>314</v>
      </c>
      <c r="H389" s="13" t="s">
        <v>43</v>
      </c>
      <c r="I389" s="126">
        <v>0</v>
      </c>
      <c r="J389" s="126">
        <v>8</v>
      </c>
      <c r="K389" s="126">
        <v>0</v>
      </c>
      <c r="L389" s="7"/>
      <c r="M389" s="126"/>
      <c r="N389" s="126">
        <v>30</v>
      </c>
      <c r="O389" s="126"/>
      <c r="P389" s="7"/>
      <c r="Q389" s="125"/>
      <c r="R389" s="125">
        <v>67.422749999999994</v>
      </c>
      <c r="S389" s="125"/>
      <c r="T389" s="10"/>
    </row>
    <row r="390" spans="1:20" ht="96.75" hidden="1" customHeight="1" x14ac:dyDescent="0.25">
      <c r="A390" s="173"/>
      <c r="B390" s="179"/>
      <c r="C390" s="173"/>
      <c r="D390" s="173"/>
      <c r="E390" s="173"/>
      <c r="F390" s="46" t="s">
        <v>16</v>
      </c>
      <c r="G390" s="7">
        <v>315</v>
      </c>
      <c r="H390" s="22" t="s">
        <v>94</v>
      </c>
      <c r="I390" s="126">
        <v>0</v>
      </c>
      <c r="J390" s="126">
        <v>50</v>
      </c>
      <c r="K390" s="126">
        <v>0</v>
      </c>
      <c r="L390" s="7"/>
      <c r="M390" s="126"/>
      <c r="N390" s="126">
        <v>45</v>
      </c>
      <c r="O390" s="126"/>
      <c r="P390" s="7"/>
      <c r="Q390" s="125"/>
      <c r="R390" s="125">
        <v>256.001059</v>
      </c>
      <c r="S390" s="125"/>
      <c r="T390" s="10"/>
    </row>
    <row r="391" spans="1:20" ht="98.25" hidden="1" customHeight="1" x14ac:dyDescent="0.25">
      <c r="A391" s="173"/>
      <c r="B391" s="179"/>
      <c r="C391" s="173"/>
      <c r="D391" s="173"/>
      <c r="E391" s="173"/>
      <c r="F391" s="46" t="s">
        <v>16</v>
      </c>
      <c r="G391" s="46">
        <v>316</v>
      </c>
      <c r="H391" s="117" t="s">
        <v>99</v>
      </c>
      <c r="I391" s="126">
        <v>0</v>
      </c>
      <c r="J391" s="126">
        <v>0</v>
      </c>
      <c r="K391" s="126">
        <v>20</v>
      </c>
      <c r="L391" s="7"/>
      <c r="M391" s="126"/>
      <c r="N391" s="126"/>
      <c r="O391" s="126">
        <v>30</v>
      </c>
      <c r="P391" s="7"/>
      <c r="Q391" s="125"/>
      <c r="R391" s="125"/>
      <c r="S391" s="125">
        <v>196.08095</v>
      </c>
      <c r="T391" s="10"/>
    </row>
    <row r="392" spans="1:20" ht="63.75" hidden="1" x14ac:dyDescent="0.25">
      <c r="A392" s="173"/>
      <c r="B392" s="179"/>
      <c r="C392" s="173"/>
      <c r="D392" s="173"/>
      <c r="E392" s="173"/>
      <c r="F392" s="117" t="s">
        <v>344</v>
      </c>
      <c r="G392" s="7">
        <v>317</v>
      </c>
      <c r="H392" s="117" t="s">
        <v>347</v>
      </c>
      <c r="I392" s="126">
        <v>0</v>
      </c>
      <c r="J392" s="126">
        <v>0</v>
      </c>
      <c r="K392" s="126">
        <v>357</v>
      </c>
      <c r="L392" s="7"/>
      <c r="M392" s="126"/>
      <c r="N392" s="126"/>
      <c r="O392" s="126">
        <v>400</v>
      </c>
      <c r="P392" s="7"/>
      <c r="Q392" s="125"/>
      <c r="R392" s="125"/>
      <c r="S392" s="125">
        <v>552.70974000000001</v>
      </c>
      <c r="T392" s="10"/>
    </row>
    <row r="393" spans="1:20" x14ac:dyDescent="0.25">
      <c r="A393" s="173"/>
      <c r="B393" s="179"/>
      <c r="C393" s="173"/>
      <c r="D393" s="173"/>
      <c r="E393" s="173" t="s">
        <v>83</v>
      </c>
      <c r="F393" s="7"/>
      <c r="G393" s="7"/>
      <c r="H393" s="7"/>
      <c r="I393" s="126"/>
      <c r="J393" s="126">
        <f>SUM(J394+J395)</f>
        <v>518</v>
      </c>
      <c r="K393" s="126"/>
      <c r="L393" s="33"/>
      <c r="M393" s="126"/>
      <c r="N393" s="126">
        <f>SUM(N394+N395)</f>
        <v>1430</v>
      </c>
      <c r="O393" s="126"/>
      <c r="P393" s="33"/>
      <c r="Q393" s="125"/>
      <c r="R393" s="125">
        <f>SUM(R394+R395)</f>
        <v>780.68559000000005</v>
      </c>
      <c r="S393" s="125"/>
      <c r="T393" s="33"/>
    </row>
    <row r="394" spans="1:20" ht="51" hidden="1" x14ac:dyDescent="0.25">
      <c r="A394" s="173"/>
      <c r="B394" s="179"/>
      <c r="C394" s="173"/>
      <c r="D394" s="173"/>
      <c r="E394" s="173"/>
      <c r="F394" s="46" t="s">
        <v>16</v>
      </c>
      <c r="G394" s="46">
        <v>318</v>
      </c>
      <c r="H394" s="22" t="s">
        <v>348</v>
      </c>
      <c r="I394" s="126">
        <v>0</v>
      </c>
      <c r="J394" s="126">
        <v>513</v>
      </c>
      <c r="K394" s="126">
        <v>0</v>
      </c>
      <c r="L394" s="7"/>
      <c r="M394" s="126"/>
      <c r="N394" s="126">
        <v>800</v>
      </c>
      <c r="O394" s="126"/>
      <c r="P394" s="7"/>
      <c r="Q394" s="125"/>
      <c r="R394" s="125">
        <v>622.36315000000002</v>
      </c>
      <c r="S394" s="125"/>
      <c r="T394" s="10"/>
    </row>
    <row r="395" spans="1:20" ht="63.75" hidden="1" x14ac:dyDescent="0.25">
      <c r="A395" s="173"/>
      <c r="B395" s="179"/>
      <c r="C395" s="173"/>
      <c r="D395" s="173"/>
      <c r="E395" s="173"/>
      <c r="F395" s="7" t="s">
        <v>344</v>
      </c>
      <c r="G395" s="7">
        <v>319</v>
      </c>
      <c r="H395" s="12" t="s">
        <v>349</v>
      </c>
      <c r="I395" s="126">
        <v>0</v>
      </c>
      <c r="J395" s="126">
        <v>5</v>
      </c>
      <c r="K395" s="126">
        <v>0</v>
      </c>
      <c r="L395" s="7"/>
      <c r="M395" s="126"/>
      <c r="N395" s="126">
        <v>630</v>
      </c>
      <c r="O395" s="126"/>
      <c r="P395" s="7"/>
      <c r="Q395" s="125"/>
      <c r="R395" s="125">
        <v>158.32244</v>
      </c>
      <c r="S395" s="125"/>
      <c r="T395" s="10"/>
    </row>
    <row r="396" spans="1:20" hidden="1" x14ac:dyDescent="0.25">
      <c r="A396" s="173"/>
      <c r="B396" s="179"/>
      <c r="C396" s="173"/>
      <c r="D396" s="173"/>
      <c r="E396" s="7" t="s">
        <v>102</v>
      </c>
      <c r="F396" s="7"/>
      <c r="G396" s="7"/>
      <c r="H396" s="7"/>
      <c r="I396" s="126">
        <v>0</v>
      </c>
      <c r="J396" s="126">
        <v>0</v>
      </c>
      <c r="K396" s="126">
        <v>0</v>
      </c>
      <c r="L396" s="10"/>
      <c r="M396" s="126"/>
      <c r="N396" s="126"/>
      <c r="O396" s="126"/>
      <c r="P396" s="7"/>
      <c r="Q396" s="125"/>
      <c r="R396" s="125"/>
      <c r="S396" s="125"/>
      <c r="T396" s="10"/>
    </row>
    <row r="397" spans="1:20" hidden="1" x14ac:dyDescent="0.25">
      <c r="A397" s="173"/>
      <c r="B397" s="179"/>
      <c r="C397" s="173"/>
      <c r="D397" s="173"/>
      <c r="E397" s="7" t="s">
        <v>104</v>
      </c>
      <c r="F397" s="7"/>
      <c r="G397" s="7"/>
      <c r="H397" s="7"/>
      <c r="I397" s="126">
        <v>0</v>
      </c>
      <c r="J397" s="126">
        <v>0</v>
      </c>
      <c r="K397" s="126">
        <v>0</v>
      </c>
      <c r="L397" s="10"/>
      <c r="M397" s="126"/>
      <c r="N397" s="126"/>
      <c r="O397" s="126"/>
      <c r="P397" s="7"/>
      <c r="Q397" s="125"/>
      <c r="R397" s="125"/>
      <c r="S397" s="125"/>
      <c r="T397" s="10"/>
    </row>
    <row r="398" spans="1:20" hidden="1" x14ac:dyDescent="0.25">
      <c r="A398" s="173"/>
      <c r="B398" s="179"/>
      <c r="C398" s="173"/>
      <c r="D398" s="173"/>
      <c r="E398" s="7" t="s">
        <v>105</v>
      </c>
      <c r="F398" s="7"/>
      <c r="G398" s="7"/>
      <c r="H398" s="7"/>
      <c r="I398" s="126">
        <v>0</v>
      </c>
      <c r="J398" s="126">
        <v>0</v>
      </c>
      <c r="K398" s="126">
        <v>0</v>
      </c>
      <c r="L398" s="10"/>
      <c r="M398" s="126"/>
      <c r="N398" s="126"/>
      <c r="O398" s="126"/>
      <c r="P398" s="7"/>
      <c r="Q398" s="125"/>
      <c r="R398" s="125"/>
      <c r="S398" s="125"/>
      <c r="T398" s="10"/>
    </row>
    <row r="399" spans="1:20" hidden="1" x14ac:dyDescent="0.25">
      <c r="A399" s="173"/>
      <c r="B399" s="179"/>
      <c r="C399" s="173"/>
      <c r="D399" s="173"/>
      <c r="E399" s="7" t="s">
        <v>106</v>
      </c>
      <c r="F399" s="7"/>
      <c r="G399" s="7"/>
      <c r="H399" s="7"/>
      <c r="I399" s="126">
        <v>0</v>
      </c>
      <c r="J399" s="126">
        <v>0</v>
      </c>
      <c r="K399" s="126">
        <v>0</v>
      </c>
      <c r="L399" s="10"/>
      <c r="M399" s="126"/>
      <c r="N399" s="126"/>
      <c r="O399" s="126"/>
      <c r="P399" s="7"/>
      <c r="Q399" s="125"/>
      <c r="R399" s="125"/>
      <c r="S399" s="125"/>
      <c r="T399" s="10"/>
    </row>
    <row r="400" spans="1:20" ht="26.25" customHeight="1" x14ac:dyDescent="0.25">
      <c r="A400" s="173" t="s">
        <v>109</v>
      </c>
      <c r="B400" s="179" t="s">
        <v>18</v>
      </c>
      <c r="C400" s="173" t="s">
        <v>19</v>
      </c>
      <c r="D400" s="173" t="s">
        <v>13</v>
      </c>
      <c r="E400" s="173" t="s">
        <v>14</v>
      </c>
      <c r="F400" s="7"/>
      <c r="G400" s="7"/>
      <c r="H400" s="7"/>
      <c r="I400" s="126">
        <f>I401</f>
        <v>19</v>
      </c>
      <c r="J400" s="126">
        <f>SUM(J402+J403)</f>
        <v>407</v>
      </c>
      <c r="K400" s="126">
        <f>SUM(K404+K405)</f>
        <v>15</v>
      </c>
      <c r="L400" s="33"/>
      <c r="M400" s="126">
        <f>M401</f>
        <v>15</v>
      </c>
      <c r="N400" s="126">
        <f>SUM(N402+N403)</f>
        <v>610</v>
      </c>
      <c r="O400" s="126">
        <f>SUM(O404+O405)</f>
        <v>765</v>
      </c>
      <c r="P400" s="33"/>
      <c r="Q400" s="125">
        <f>Q401</f>
        <v>84.215710000000001</v>
      </c>
      <c r="R400" s="125">
        <f>SUM(R402+R403)</f>
        <v>1012.03925</v>
      </c>
      <c r="S400" s="125">
        <f>SUM(S404+S405)</f>
        <v>414.45558999999997</v>
      </c>
      <c r="T400" s="33"/>
    </row>
    <row r="401" spans="1:20" ht="45" hidden="1" x14ac:dyDescent="0.25">
      <c r="A401" s="173"/>
      <c r="B401" s="179"/>
      <c r="C401" s="173"/>
      <c r="D401" s="173"/>
      <c r="E401" s="173"/>
      <c r="F401" s="46" t="s">
        <v>16</v>
      </c>
      <c r="G401" s="46">
        <v>320</v>
      </c>
      <c r="H401" s="7" t="s">
        <v>111</v>
      </c>
      <c r="I401" s="126">
        <v>19</v>
      </c>
      <c r="J401" s="126">
        <v>0</v>
      </c>
      <c r="K401" s="126">
        <v>0</v>
      </c>
      <c r="L401" s="7"/>
      <c r="M401" s="126">
        <v>15</v>
      </c>
      <c r="N401" s="126"/>
      <c r="O401" s="126"/>
      <c r="P401" s="7"/>
      <c r="Q401" s="125">
        <v>84.215710000000001</v>
      </c>
      <c r="R401" s="125"/>
      <c r="S401" s="125"/>
      <c r="T401" s="10"/>
    </row>
    <row r="402" spans="1:20" ht="51" hidden="1" x14ac:dyDescent="0.25">
      <c r="A402" s="173"/>
      <c r="B402" s="179"/>
      <c r="C402" s="173"/>
      <c r="D402" s="173"/>
      <c r="E402" s="173"/>
      <c r="F402" s="7" t="s">
        <v>296</v>
      </c>
      <c r="G402" s="7">
        <v>321</v>
      </c>
      <c r="H402" s="13" t="s">
        <v>350</v>
      </c>
      <c r="I402" s="126">
        <v>0</v>
      </c>
      <c r="J402" s="126">
        <v>395</v>
      </c>
      <c r="K402" s="126">
        <v>0</v>
      </c>
      <c r="L402" s="7"/>
      <c r="M402" s="126"/>
      <c r="N402" s="126">
        <v>110</v>
      </c>
      <c r="O402" s="126"/>
      <c r="P402" s="7"/>
      <c r="Q402" s="125"/>
      <c r="R402" s="125">
        <v>948.57518000000005</v>
      </c>
      <c r="S402" s="125"/>
      <c r="T402" s="10"/>
    </row>
    <row r="403" spans="1:20" ht="51" hidden="1" x14ac:dyDescent="0.25">
      <c r="A403" s="173"/>
      <c r="B403" s="179"/>
      <c r="C403" s="173"/>
      <c r="D403" s="173"/>
      <c r="E403" s="173"/>
      <c r="F403" s="7" t="s">
        <v>344</v>
      </c>
      <c r="G403" s="46">
        <v>322</v>
      </c>
      <c r="H403" s="12" t="s">
        <v>351</v>
      </c>
      <c r="I403" s="126">
        <v>0</v>
      </c>
      <c r="J403" s="126">
        <v>12</v>
      </c>
      <c r="K403" s="126">
        <v>0</v>
      </c>
      <c r="L403" s="7"/>
      <c r="M403" s="126"/>
      <c r="N403" s="126">
        <v>500</v>
      </c>
      <c r="O403" s="126"/>
      <c r="P403" s="7"/>
      <c r="Q403" s="125"/>
      <c r="R403" s="125">
        <v>63.46407</v>
      </c>
      <c r="S403" s="125"/>
      <c r="T403" s="10"/>
    </row>
    <row r="404" spans="1:20" ht="105" hidden="1" customHeight="1" x14ac:dyDescent="0.25">
      <c r="A404" s="173"/>
      <c r="B404" s="179"/>
      <c r="C404" s="173"/>
      <c r="D404" s="173"/>
      <c r="E404" s="173"/>
      <c r="F404" s="7" t="s">
        <v>49</v>
      </c>
      <c r="G404" s="46">
        <v>323</v>
      </c>
      <c r="H404" s="49" t="s">
        <v>352</v>
      </c>
      <c r="I404" s="126">
        <v>0</v>
      </c>
      <c r="J404" s="126">
        <v>0</v>
      </c>
      <c r="K404" s="126">
        <v>5</v>
      </c>
      <c r="L404" s="7"/>
      <c r="M404" s="126"/>
      <c r="N404" s="126"/>
      <c r="O404" s="126">
        <v>115</v>
      </c>
      <c r="P404" s="7"/>
      <c r="Q404" s="125"/>
      <c r="R404" s="125"/>
      <c r="S404" s="125">
        <v>290.48221999999998</v>
      </c>
      <c r="T404" s="10"/>
    </row>
    <row r="405" spans="1:20" ht="78.75" hidden="1" customHeight="1" x14ac:dyDescent="0.25">
      <c r="A405" s="173"/>
      <c r="B405" s="179"/>
      <c r="C405" s="173"/>
      <c r="D405" s="173"/>
      <c r="E405" s="173"/>
      <c r="F405" s="7" t="s">
        <v>344</v>
      </c>
      <c r="G405" s="7">
        <v>324</v>
      </c>
      <c r="H405" s="49" t="s">
        <v>353</v>
      </c>
      <c r="I405" s="126">
        <v>0</v>
      </c>
      <c r="J405" s="126">
        <v>0</v>
      </c>
      <c r="K405" s="126">
        <v>10</v>
      </c>
      <c r="L405" s="7"/>
      <c r="M405" s="126"/>
      <c r="N405" s="126"/>
      <c r="O405" s="126">
        <v>650</v>
      </c>
      <c r="P405" s="7"/>
      <c r="Q405" s="125"/>
      <c r="R405" s="125"/>
      <c r="S405" s="125">
        <v>123.97337</v>
      </c>
      <c r="T405" s="10"/>
    </row>
    <row r="406" spans="1:20" hidden="1" x14ac:dyDescent="0.25">
      <c r="A406" s="173"/>
      <c r="B406" s="179"/>
      <c r="C406" s="173"/>
      <c r="D406" s="173"/>
      <c r="E406" s="173"/>
      <c r="F406" s="7"/>
      <c r="G406" s="7"/>
      <c r="H406" s="7" t="s">
        <v>343</v>
      </c>
      <c r="I406" s="126">
        <v>0</v>
      </c>
      <c r="J406" s="126">
        <v>0</v>
      </c>
      <c r="K406" s="126">
        <v>0</v>
      </c>
      <c r="L406" s="33"/>
      <c r="M406" s="126"/>
      <c r="N406" s="126"/>
      <c r="O406" s="126"/>
      <c r="P406" s="33"/>
      <c r="Q406" s="125"/>
      <c r="R406" s="125"/>
      <c r="S406" s="125"/>
      <c r="T406" s="33"/>
    </row>
    <row r="407" spans="1:20" ht="26.25" customHeight="1" x14ac:dyDescent="0.25">
      <c r="A407" s="173"/>
      <c r="B407" s="179"/>
      <c r="C407" s="173"/>
      <c r="D407" s="173"/>
      <c r="E407" s="173" t="s">
        <v>83</v>
      </c>
      <c r="F407" s="7"/>
      <c r="G407" s="7"/>
      <c r="H407" s="7"/>
      <c r="I407" s="126">
        <f>I408</f>
        <v>11</v>
      </c>
      <c r="J407" s="126">
        <f>J409</f>
        <v>387</v>
      </c>
      <c r="K407" s="126">
        <f>K410+K411</f>
        <v>2275</v>
      </c>
      <c r="L407" s="33"/>
      <c r="M407" s="126">
        <f>M408</f>
        <v>116</v>
      </c>
      <c r="N407" s="126">
        <f>N409</f>
        <v>151</v>
      </c>
      <c r="O407" s="126">
        <f>O410+O411</f>
        <v>2350</v>
      </c>
      <c r="P407" s="33"/>
      <c r="Q407" s="125">
        <f>Q408</f>
        <v>188.29679999999999</v>
      </c>
      <c r="R407" s="125">
        <f>R409</f>
        <v>356.71832999999998</v>
      </c>
      <c r="S407" s="125">
        <f>S410+S411</f>
        <v>3152.9384999999997</v>
      </c>
      <c r="T407" s="33"/>
    </row>
    <row r="408" spans="1:20" ht="63.75" hidden="1" x14ac:dyDescent="0.25">
      <c r="A408" s="173"/>
      <c r="B408" s="179"/>
      <c r="C408" s="173"/>
      <c r="D408" s="173"/>
      <c r="E408" s="173"/>
      <c r="F408" s="22" t="s">
        <v>49</v>
      </c>
      <c r="G408" s="22">
        <v>325</v>
      </c>
      <c r="H408" s="14" t="s">
        <v>354</v>
      </c>
      <c r="I408" s="126">
        <v>11</v>
      </c>
      <c r="J408" s="126">
        <v>0</v>
      </c>
      <c r="K408" s="126">
        <v>0</v>
      </c>
      <c r="L408" s="10"/>
      <c r="M408" s="126">
        <v>116</v>
      </c>
      <c r="N408" s="126"/>
      <c r="O408" s="126"/>
      <c r="P408" s="7"/>
      <c r="Q408" s="125">
        <v>188.29679999999999</v>
      </c>
      <c r="R408" s="125"/>
      <c r="S408" s="125"/>
      <c r="T408" s="10"/>
    </row>
    <row r="409" spans="1:20" ht="38.25" hidden="1" x14ac:dyDescent="0.25">
      <c r="A409" s="173"/>
      <c r="B409" s="179"/>
      <c r="C409" s="173"/>
      <c r="D409" s="173"/>
      <c r="E409" s="173"/>
      <c r="F409" s="7" t="s">
        <v>344</v>
      </c>
      <c r="G409" s="7">
        <v>326</v>
      </c>
      <c r="H409" s="12" t="s">
        <v>355</v>
      </c>
      <c r="I409" s="126">
        <v>0</v>
      </c>
      <c r="J409" s="126">
        <v>387</v>
      </c>
      <c r="K409" s="126">
        <v>0</v>
      </c>
      <c r="L409" s="10"/>
      <c r="M409" s="126"/>
      <c r="N409" s="126">
        <v>151</v>
      </c>
      <c r="O409" s="126"/>
      <c r="P409" s="7"/>
      <c r="Q409" s="125"/>
      <c r="R409" s="125">
        <v>356.71832999999998</v>
      </c>
      <c r="S409" s="125"/>
      <c r="T409" s="10"/>
    </row>
    <row r="410" spans="1:20" ht="63.75" hidden="1" x14ac:dyDescent="0.25">
      <c r="A410" s="173"/>
      <c r="B410" s="179"/>
      <c r="C410" s="173"/>
      <c r="D410" s="173"/>
      <c r="E410" s="173"/>
      <c r="F410" s="7" t="s">
        <v>344</v>
      </c>
      <c r="G410" s="22">
        <v>327</v>
      </c>
      <c r="H410" s="23" t="s">
        <v>356</v>
      </c>
      <c r="I410" s="126">
        <v>0</v>
      </c>
      <c r="J410" s="126">
        <v>0</v>
      </c>
      <c r="K410" s="126">
        <v>3</v>
      </c>
      <c r="L410" s="10"/>
      <c r="M410" s="126"/>
      <c r="N410" s="126"/>
      <c r="O410" s="126">
        <v>600</v>
      </c>
      <c r="P410" s="7"/>
      <c r="Q410" s="125"/>
      <c r="R410" s="125"/>
      <c r="S410" s="125">
        <v>21.583480000000002</v>
      </c>
      <c r="T410" s="10"/>
    </row>
    <row r="411" spans="1:20" ht="110.25" hidden="1" customHeight="1" x14ac:dyDescent="0.25">
      <c r="A411" s="173"/>
      <c r="B411" s="179"/>
      <c r="C411" s="173"/>
      <c r="D411" s="173"/>
      <c r="E411" s="173"/>
      <c r="F411" s="7" t="s">
        <v>344</v>
      </c>
      <c r="G411" s="7">
        <v>328</v>
      </c>
      <c r="H411" s="23" t="s">
        <v>357</v>
      </c>
      <c r="I411" s="126">
        <v>0</v>
      </c>
      <c r="J411" s="126">
        <v>0</v>
      </c>
      <c r="K411" s="126">
        <v>2272</v>
      </c>
      <c r="L411" s="10"/>
      <c r="M411" s="126"/>
      <c r="N411" s="126"/>
      <c r="O411" s="126">
        <v>1750</v>
      </c>
      <c r="P411" s="7"/>
      <c r="Q411" s="125"/>
      <c r="R411" s="125"/>
      <c r="S411" s="125">
        <v>3131.35502</v>
      </c>
      <c r="T411" s="10"/>
    </row>
    <row r="412" spans="1:20" hidden="1" x14ac:dyDescent="0.25">
      <c r="A412" s="173"/>
      <c r="B412" s="179"/>
      <c r="C412" s="173"/>
      <c r="D412" s="173"/>
      <c r="E412" s="7" t="s">
        <v>102</v>
      </c>
      <c r="F412" s="7"/>
      <c r="G412" s="7"/>
      <c r="H412" s="7"/>
      <c r="I412" s="126">
        <v>0</v>
      </c>
      <c r="J412" s="126">
        <v>0</v>
      </c>
      <c r="K412" s="126">
        <v>0</v>
      </c>
      <c r="L412" s="10"/>
      <c r="M412" s="126"/>
      <c r="N412" s="126"/>
      <c r="O412" s="126"/>
      <c r="P412" s="7"/>
      <c r="Q412" s="125"/>
      <c r="R412" s="125"/>
      <c r="S412" s="125"/>
      <c r="T412" s="10"/>
    </row>
    <row r="413" spans="1:20" hidden="1" x14ac:dyDescent="0.25">
      <c r="A413" s="173"/>
      <c r="B413" s="179"/>
      <c r="C413" s="173"/>
      <c r="D413" s="173"/>
      <c r="E413" s="7" t="s">
        <v>104</v>
      </c>
      <c r="F413" s="7"/>
      <c r="G413" s="7"/>
      <c r="H413" s="7"/>
      <c r="I413" s="126">
        <v>0</v>
      </c>
      <c r="J413" s="126">
        <v>0</v>
      </c>
      <c r="K413" s="126">
        <v>0</v>
      </c>
      <c r="L413" s="10"/>
      <c r="M413" s="126"/>
      <c r="N413" s="126"/>
      <c r="O413" s="126"/>
      <c r="P413" s="7"/>
      <c r="Q413" s="125"/>
      <c r="R413" s="125"/>
      <c r="S413" s="125"/>
      <c r="T413" s="10"/>
    </row>
    <row r="414" spans="1:20" hidden="1" x14ac:dyDescent="0.25">
      <c r="A414" s="173"/>
      <c r="B414" s="179"/>
      <c r="C414" s="173"/>
      <c r="D414" s="173"/>
      <c r="E414" s="7" t="s">
        <v>105</v>
      </c>
      <c r="F414" s="7"/>
      <c r="G414" s="7"/>
      <c r="H414" s="7"/>
      <c r="I414" s="126">
        <v>0</v>
      </c>
      <c r="J414" s="126">
        <v>0</v>
      </c>
      <c r="K414" s="126">
        <v>0</v>
      </c>
      <c r="L414" s="10"/>
      <c r="M414" s="126"/>
      <c r="N414" s="126"/>
      <c r="O414" s="126"/>
      <c r="P414" s="7"/>
      <c r="Q414" s="125"/>
      <c r="R414" s="125"/>
      <c r="S414" s="125"/>
      <c r="T414" s="10"/>
    </row>
    <row r="415" spans="1:20" hidden="1" x14ac:dyDescent="0.25">
      <c r="A415" s="173"/>
      <c r="B415" s="179"/>
      <c r="C415" s="173"/>
      <c r="D415" s="173"/>
      <c r="E415" s="7" t="s">
        <v>106</v>
      </c>
      <c r="F415" s="7"/>
      <c r="G415" s="7"/>
      <c r="H415" s="7"/>
      <c r="I415" s="126">
        <v>0</v>
      </c>
      <c r="J415" s="126">
        <v>0</v>
      </c>
      <c r="K415" s="126">
        <v>0</v>
      </c>
      <c r="L415" s="10"/>
      <c r="M415" s="126"/>
      <c r="N415" s="126"/>
      <c r="O415" s="126"/>
      <c r="P415" s="7"/>
      <c r="Q415" s="125"/>
      <c r="R415" s="125"/>
      <c r="S415" s="125"/>
      <c r="T415" s="10"/>
    </row>
    <row r="416" spans="1:20" hidden="1" x14ac:dyDescent="0.25">
      <c r="A416" s="173"/>
      <c r="B416" s="179"/>
      <c r="C416" s="173"/>
      <c r="D416" s="173" t="s">
        <v>107</v>
      </c>
      <c r="E416" s="7" t="s">
        <v>14</v>
      </c>
      <c r="F416" s="7"/>
      <c r="G416" s="7"/>
      <c r="H416" s="7"/>
      <c r="I416" s="126">
        <v>0</v>
      </c>
      <c r="J416" s="126">
        <v>0</v>
      </c>
      <c r="K416" s="126">
        <v>0</v>
      </c>
      <c r="L416" s="10"/>
      <c r="M416" s="126"/>
      <c r="N416" s="126"/>
      <c r="O416" s="126"/>
      <c r="P416" s="7"/>
      <c r="Q416" s="125"/>
      <c r="R416" s="125"/>
      <c r="S416" s="125"/>
      <c r="T416" s="10"/>
    </row>
    <row r="417" spans="1:20" hidden="1" x14ac:dyDescent="0.25">
      <c r="A417" s="173"/>
      <c r="B417" s="179"/>
      <c r="C417" s="173"/>
      <c r="D417" s="173"/>
      <c r="E417" s="173" t="s">
        <v>83</v>
      </c>
      <c r="F417" s="33"/>
      <c r="G417" s="33"/>
      <c r="H417" s="33" t="s">
        <v>472</v>
      </c>
      <c r="I417" s="126">
        <v>0</v>
      </c>
      <c r="J417" s="126">
        <v>0</v>
      </c>
      <c r="K417" s="126">
        <v>0</v>
      </c>
      <c r="L417" s="33"/>
      <c r="M417" s="126"/>
      <c r="N417" s="126"/>
      <c r="O417" s="126"/>
      <c r="P417" s="33"/>
      <c r="Q417" s="125"/>
      <c r="R417" s="125"/>
      <c r="S417" s="125"/>
      <c r="T417" s="33"/>
    </row>
    <row r="418" spans="1:20" hidden="1" x14ac:dyDescent="0.25">
      <c r="A418" s="173"/>
      <c r="B418" s="179"/>
      <c r="C418" s="173"/>
      <c r="D418" s="173"/>
      <c r="E418" s="173"/>
      <c r="F418" s="33"/>
      <c r="G418" s="33"/>
      <c r="H418" s="33" t="s">
        <v>340</v>
      </c>
      <c r="I418" s="126">
        <v>0</v>
      </c>
      <c r="J418" s="126">
        <v>0</v>
      </c>
      <c r="K418" s="126">
        <v>0</v>
      </c>
      <c r="L418" s="33"/>
      <c r="M418" s="126"/>
      <c r="N418" s="126"/>
      <c r="O418" s="126"/>
      <c r="P418" s="33"/>
      <c r="Q418" s="125"/>
      <c r="R418" s="125"/>
      <c r="S418" s="125"/>
      <c r="T418" s="33"/>
    </row>
    <row r="419" spans="1:20" hidden="1" x14ac:dyDescent="0.25">
      <c r="A419" s="173"/>
      <c r="B419" s="179"/>
      <c r="C419" s="173"/>
      <c r="D419" s="173"/>
      <c r="E419" s="7" t="s">
        <v>102</v>
      </c>
      <c r="F419" s="7"/>
      <c r="G419" s="7"/>
      <c r="H419" s="7"/>
      <c r="I419" s="126">
        <v>0</v>
      </c>
      <c r="J419" s="126">
        <v>0</v>
      </c>
      <c r="K419" s="126">
        <v>0</v>
      </c>
      <c r="L419" s="10"/>
      <c r="M419" s="126"/>
      <c r="N419" s="126"/>
      <c r="O419" s="126"/>
      <c r="P419" s="7"/>
      <c r="Q419" s="125"/>
      <c r="R419" s="125"/>
      <c r="S419" s="125"/>
      <c r="T419" s="10"/>
    </row>
    <row r="420" spans="1:20" hidden="1" x14ac:dyDescent="0.25">
      <c r="A420" s="173"/>
      <c r="B420" s="179"/>
      <c r="C420" s="173"/>
      <c r="D420" s="173"/>
      <c r="E420" s="7" t="s">
        <v>104</v>
      </c>
      <c r="F420" s="7"/>
      <c r="G420" s="7"/>
      <c r="H420" s="7"/>
      <c r="I420" s="126">
        <v>0</v>
      </c>
      <c r="J420" s="126">
        <v>0</v>
      </c>
      <c r="K420" s="126">
        <v>0</v>
      </c>
      <c r="L420" s="10"/>
      <c r="M420" s="126"/>
      <c r="N420" s="126"/>
      <c r="O420" s="126"/>
      <c r="P420" s="7"/>
      <c r="Q420" s="125"/>
      <c r="R420" s="125"/>
      <c r="S420" s="125"/>
      <c r="T420" s="10"/>
    </row>
    <row r="421" spans="1:20" hidden="1" x14ac:dyDescent="0.25">
      <c r="A421" s="173"/>
      <c r="B421" s="179"/>
      <c r="C421" s="173"/>
      <c r="D421" s="173"/>
      <c r="E421" s="7" t="s">
        <v>105</v>
      </c>
      <c r="F421" s="7"/>
      <c r="G421" s="7"/>
      <c r="H421" s="7"/>
      <c r="I421" s="126">
        <v>0</v>
      </c>
      <c r="J421" s="126">
        <v>0</v>
      </c>
      <c r="K421" s="126">
        <v>0</v>
      </c>
      <c r="L421" s="10"/>
      <c r="M421" s="126"/>
      <c r="N421" s="126"/>
      <c r="O421" s="126"/>
      <c r="P421" s="7"/>
      <c r="Q421" s="125"/>
      <c r="R421" s="125"/>
      <c r="S421" s="125"/>
      <c r="T421" s="10"/>
    </row>
    <row r="422" spans="1:20" hidden="1" x14ac:dyDescent="0.25">
      <c r="A422" s="173"/>
      <c r="B422" s="179"/>
      <c r="C422" s="173"/>
      <c r="D422" s="173"/>
      <c r="E422" s="7" t="s">
        <v>106</v>
      </c>
      <c r="F422" s="7"/>
      <c r="G422" s="7"/>
      <c r="H422" s="7"/>
      <c r="I422" s="126">
        <v>0</v>
      </c>
      <c r="J422" s="126">
        <v>0</v>
      </c>
      <c r="K422" s="126">
        <v>0</v>
      </c>
      <c r="L422" s="10"/>
      <c r="M422" s="126"/>
      <c r="N422" s="126"/>
      <c r="O422" s="126"/>
      <c r="P422" s="7"/>
      <c r="Q422" s="125"/>
      <c r="R422" s="125"/>
      <c r="S422" s="125"/>
      <c r="T422" s="10"/>
    </row>
    <row r="423" spans="1:20" hidden="1" x14ac:dyDescent="0.25">
      <c r="A423" s="173"/>
      <c r="B423" s="179"/>
      <c r="C423" s="173" t="s">
        <v>108</v>
      </c>
      <c r="D423" s="173" t="s">
        <v>13</v>
      </c>
      <c r="E423" s="173" t="s">
        <v>14</v>
      </c>
      <c r="F423" s="33"/>
      <c r="G423" s="33"/>
      <c r="H423" s="33" t="s">
        <v>343</v>
      </c>
      <c r="I423" s="126">
        <v>0</v>
      </c>
      <c r="J423" s="126">
        <v>0</v>
      </c>
      <c r="K423" s="126">
        <v>0</v>
      </c>
      <c r="L423" s="33"/>
      <c r="M423" s="126"/>
      <c r="N423" s="126"/>
      <c r="O423" s="126"/>
      <c r="P423" s="33"/>
      <c r="Q423" s="125"/>
      <c r="R423" s="125"/>
      <c r="S423" s="125"/>
      <c r="T423" s="33"/>
    </row>
    <row r="424" spans="1:20" hidden="1" x14ac:dyDescent="0.25">
      <c r="A424" s="173"/>
      <c r="B424" s="179"/>
      <c r="C424" s="173"/>
      <c r="D424" s="173"/>
      <c r="E424" s="173"/>
      <c r="F424" s="7"/>
      <c r="G424" s="7"/>
      <c r="H424" s="7"/>
      <c r="I424" s="126">
        <v>0</v>
      </c>
      <c r="J424" s="126">
        <v>0</v>
      </c>
      <c r="K424" s="126">
        <v>0</v>
      </c>
      <c r="L424" s="10"/>
      <c r="M424" s="126"/>
      <c r="N424" s="126"/>
      <c r="O424" s="126"/>
      <c r="P424" s="10"/>
      <c r="Q424" s="125"/>
      <c r="R424" s="125"/>
      <c r="S424" s="125"/>
      <c r="T424" s="10"/>
    </row>
    <row r="425" spans="1:20" ht="26.25" customHeight="1" x14ac:dyDescent="0.25">
      <c r="A425" s="173"/>
      <c r="B425" s="179"/>
      <c r="C425" s="173"/>
      <c r="D425" s="173"/>
      <c r="E425" s="173"/>
      <c r="F425" s="7"/>
      <c r="G425" s="7"/>
      <c r="H425" s="7"/>
      <c r="I425" s="126">
        <f>SUM(I426:I452)</f>
        <v>1962</v>
      </c>
      <c r="J425" s="126">
        <f>SUM(J444:J457)</f>
        <v>766</v>
      </c>
      <c r="K425" s="126">
        <f>SUM(K458:K475)</f>
        <v>1289.5</v>
      </c>
      <c r="L425" s="33"/>
      <c r="M425" s="126">
        <f>SUM(M426:M452)</f>
        <v>498</v>
      </c>
      <c r="N425" s="126">
        <f>SUM(N444:N457)</f>
        <v>329.7</v>
      </c>
      <c r="O425" s="126">
        <f>SUM(O458:O475)</f>
        <v>698</v>
      </c>
      <c r="P425" s="33"/>
      <c r="Q425" s="125">
        <f>SUM(Q426:Q452)</f>
        <v>4997.4689699999999</v>
      </c>
      <c r="R425" s="125">
        <f>SUM(R444:R457)</f>
        <v>4160.3275199999998</v>
      </c>
      <c r="S425" s="125">
        <f>SUM(S458:S475)</f>
        <v>5013.7889599999999</v>
      </c>
      <c r="T425" s="33"/>
    </row>
    <row r="426" spans="1:20" hidden="1" x14ac:dyDescent="0.25">
      <c r="A426" s="173"/>
      <c r="B426" s="179"/>
      <c r="C426" s="173"/>
      <c r="D426" s="173"/>
      <c r="E426" s="173"/>
      <c r="F426" s="7"/>
      <c r="G426" s="7"/>
      <c r="H426" s="7"/>
      <c r="I426" s="126">
        <v>0</v>
      </c>
      <c r="J426" s="126">
        <v>0</v>
      </c>
      <c r="K426" s="126">
        <v>0</v>
      </c>
      <c r="L426" s="10"/>
      <c r="M426" s="126"/>
      <c r="N426" s="126"/>
      <c r="O426" s="126"/>
      <c r="P426" s="10"/>
      <c r="Q426" s="125"/>
      <c r="R426" s="125"/>
      <c r="S426" s="125"/>
      <c r="T426" s="10"/>
    </row>
    <row r="427" spans="1:20" hidden="1" x14ac:dyDescent="0.25">
      <c r="A427" s="173"/>
      <c r="B427" s="179"/>
      <c r="C427" s="173"/>
      <c r="D427" s="173"/>
      <c r="E427" s="173"/>
      <c r="F427" s="7"/>
      <c r="G427" s="7"/>
      <c r="H427" s="7"/>
      <c r="I427" s="126">
        <v>0</v>
      </c>
      <c r="J427" s="126">
        <v>0</v>
      </c>
      <c r="K427" s="126">
        <v>0</v>
      </c>
      <c r="L427" s="10"/>
      <c r="M427" s="126"/>
      <c r="N427" s="126"/>
      <c r="O427" s="126"/>
      <c r="P427" s="10"/>
      <c r="Q427" s="125"/>
      <c r="R427" s="125"/>
      <c r="S427" s="125"/>
      <c r="T427" s="10"/>
    </row>
    <row r="428" spans="1:20" hidden="1" x14ac:dyDescent="0.25">
      <c r="A428" s="173"/>
      <c r="B428" s="179"/>
      <c r="C428" s="173"/>
      <c r="D428" s="173"/>
      <c r="E428" s="173"/>
      <c r="F428" s="7"/>
      <c r="G428" s="7"/>
      <c r="H428" s="7"/>
      <c r="I428" s="126">
        <v>0</v>
      </c>
      <c r="J428" s="126">
        <v>0</v>
      </c>
      <c r="K428" s="126">
        <v>0</v>
      </c>
      <c r="L428" s="10"/>
      <c r="M428" s="126"/>
      <c r="N428" s="126"/>
      <c r="O428" s="126"/>
      <c r="P428" s="10"/>
      <c r="Q428" s="125"/>
      <c r="R428" s="125"/>
      <c r="S428" s="125"/>
      <c r="T428" s="10"/>
    </row>
    <row r="429" spans="1:20" ht="75" hidden="1" x14ac:dyDescent="0.25">
      <c r="A429" s="173"/>
      <c r="B429" s="179"/>
      <c r="C429" s="173"/>
      <c r="D429" s="173"/>
      <c r="E429" s="173"/>
      <c r="F429" s="46" t="s">
        <v>16</v>
      </c>
      <c r="G429" s="46">
        <v>329</v>
      </c>
      <c r="H429" s="7" t="s">
        <v>297</v>
      </c>
      <c r="I429" s="126">
        <v>15</v>
      </c>
      <c r="J429" s="126">
        <v>0</v>
      </c>
      <c r="K429" s="126">
        <v>0</v>
      </c>
      <c r="L429" s="7"/>
      <c r="M429" s="126">
        <v>15</v>
      </c>
      <c r="N429" s="126"/>
      <c r="O429" s="126"/>
      <c r="P429" s="7"/>
      <c r="Q429" s="125">
        <v>20.696100000000001</v>
      </c>
      <c r="R429" s="125"/>
      <c r="S429" s="125"/>
      <c r="T429" s="10"/>
    </row>
    <row r="430" spans="1:20" ht="90" hidden="1" x14ac:dyDescent="0.25">
      <c r="A430" s="173"/>
      <c r="B430" s="179"/>
      <c r="C430" s="173"/>
      <c r="D430" s="173"/>
      <c r="E430" s="173"/>
      <c r="F430" s="46" t="s">
        <v>16</v>
      </c>
      <c r="G430" s="46">
        <v>330</v>
      </c>
      <c r="H430" s="7" t="s">
        <v>298</v>
      </c>
      <c r="I430" s="126">
        <v>12</v>
      </c>
      <c r="J430" s="126">
        <v>0</v>
      </c>
      <c r="K430" s="126">
        <v>0</v>
      </c>
      <c r="L430" s="7"/>
      <c r="M430" s="126">
        <v>30</v>
      </c>
      <c r="N430" s="126"/>
      <c r="O430" s="126"/>
      <c r="P430" s="7"/>
      <c r="Q430" s="125">
        <v>15.845140000000001</v>
      </c>
      <c r="R430" s="125"/>
      <c r="S430" s="125"/>
      <c r="T430" s="10"/>
    </row>
    <row r="431" spans="1:20" ht="90" hidden="1" x14ac:dyDescent="0.25">
      <c r="A431" s="173"/>
      <c r="B431" s="179"/>
      <c r="C431" s="173"/>
      <c r="D431" s="173"/>
      <c r="E431" s="173"/>
      <c r="F431" s="46" t="s">
        <v>16</v>
      </c>
      <c r="G431" s="46">
        <v>331</v>
      </c>
      <c r="H431" s="7" t="s">
        <v>119</v>
      </c>
      <c r="I431" s="126">
        <v>3</v>
      </c>
      <c r="J431" s="126">
        <v>0</v>
      </c>
      <c r="K431" s="126">
        <v>0</v>
      </c>
      <c r="L431" s="7"/>
      <c r="M431" s="126">
        <v>77</v>
      </c>
      <c r="N431" s="126"/>
      <c r="O431" s="126"/>
      <c r="P431" s="7"/>
      <c r="Q431" s="125">
        <v>321.50312000000002</v>
      </c>
      <c r="R431" s="125"/>
      <c r="S431" s="125"/>
      <c r="T431" s="10"/>
    </row>
    <row r="432" spans="1:20" ht="75" hidden="1" x14ac:dyDescent="0.25">
      <c r="A432" s="173"/>
      <c r="B432" s="179"/>
      <c r="C432" s="173"/>
      <c r="D432" s="173"/>
      <c r="E432" s="173"/>
      <c r="F432" s="46" t="s">
        <v>16</v>
      </c>
      <c r="G432" s="46">
        <v>332</v>
      </c>
      <c r="H432" s="7" t="s">
        <v>358</v>
      </c>
      <c r="I432" s="126">
        <v>385</v>
      </c>
      <c r="J432" s="126">
        <v>0</v>
      </c>
      <c r="K432" s="126">
        <v>0</v>
      </c>
      <c r="L432" s="7"/>
      <c r="M432" s="126">
        <v>5</v>
      </c>
      <c r="N432" s="126"/>
      <c r="O432" s="126"/>
      <c r="P432" s="7"/>
      <c r="Q432" s="125">
        <v>500.35021</v>
      </c>
      <c r="R432" s="125"/>
      <c r="S432" s="125"/>
      <c r="T432" s="10"/>
    </row>
    <row r="433" spans="1:20" ht="60" hidden="1" x14ac:dyDescent="0.25">
      <c r="A433" s="173"/>
      <c r="B433" s="179"/>
      <c r="C433" s="173"/>
      <c r="D433" s="173"/>
      <c r="E433" s="173"/>
      <c r="F433" s="46" t="s">
        <v>16</v>
      </c>
      <c r="G433" s="46">
        <v>333</v>
      </c>
      <c r="H433" s="7" t="s">
        <v>359</v>
      </c>
      <c r="I433" s="126">
        <v>60</v>
      </c>
      <c r="J433" s="126">
        <v>0</v>
      </c>
      <c r="K433" s="126">
        <v>0</v>
      </c>
      <c r="L433" s="7"/>
      <c r="M433" s="126">
        <v>15</v>
      </c>
      <c r="N433" s="126"/>
      <c r="O433" s="126"/>
      <c r="P433" s="7"/>
      <c r="Q433" s="125">
        <v>133.46489</v>
      </c>
      <c r="R433" s="125"/>
      <c r="S433" s="125"/>
      <c r="T433" s="10"/>
    </row>
    <row r="434" spans="1:20" ht="90" hidden="1" x14ac:dyDescent="0.25">
      <c r="A434" s="173"/>
      <c r="B434" s="179"/>
      <c r="C434" s="173"/>
      <c r="D434" s="173"/>
      <c r="E434" s="173"/>
      <c r="F434" s="46" t="s">
        <v>16</v>
      </c>
      <c r="G434" s="46">
        <v>334</v>
      </c>
      <c r="H434" s="7" t="s">
        <v>303</v>
      </c>
      <c r="I434" s="126">
        <v>140</v>
      </c>
      <c r="J434" s="126">
        <v>0</v>
      </c>
      <c r="K434" s="126">
        <v>0</v>
      </c>
      <c r="L434" s="7"/>
      <c r="M434" s="126">
        <v>22</v>
      </c>
      <c r="N434" s="126"/>
      <c r="O434" s="126"/>
      <c r="P434" s="7"/>
      <c r="Q434" s="125">
        <v>503.80236000000002</v>
      </c>
      <c r="R434" s="125"/>
      <c r="S434" s="125"/>
      <c r="T434" s="10"/>
    </row>
    <row r="435" spans="1:20" ht="75" hidden="1" x14ac:dyDescent="0.25">
      <c r="A435" s="173"/>
      <c r="B435" s="179"/>
      <c r="C435" s="173"/>
      <c r="D435" s="173"/>
      <c r="E435" s="173"/>
      <c r="F435" s="46" t="s">
        <v>16</v>
      </c>
      <c r="G435" s="46">
        <v>335</v>
      </c>
      <c r="H435" s="7" t="s">
        <v>308</v>
      </c>
      <c r="I435" s="126">
        <v>41</v>
      </c>
      <c r="J435" s="126">
        <v>0</v>
      </c>
      <c r="K435" s="126">
        <v>0</v>
      </c>
      <c r="L435" s="7"/>
      <c r="M435" s="126">
        <v>15</v>
      </c>
      <c r="N435" s="126"/>
      <c r="O435" s="126"/>
      <c r="P435" s="7"/>
      <c r="Q435" s="125">
        <v>790.79285000000004</v>
      </c>
      <c r="R435" s="125"/>
      <c r="S435" s="125"/>
      <c r="T435" s="10"/>
    </row>
    <row r="436" spans="1:20" ht="90" hidden="1" x14ac:dyDescent="0.25">
      <c r="A436" s="173"/>
      <c r="B436" s="179"/>
      <c r="C436" s="173"/>
      <c r="D436" s="173"/>
      <c r="E436" s="173"/>
      <c r="F436" s="46" t="s">
        <v>16</v>
      </c>
      <c r="G436" s="46">
        <v>336</v>
      </c>
      <c r="H436" s="11" t="s">
        <v>310</v>
      </c>
      <c r="I436" s="126">
        <v>212</v>
      </c>
      <c r="J436" s="126">
        <v>0</v>
      </c>
      <c r="K436" s="126">
        <v>0</v>
      </c>
      <c r="L436" s="7"/>
      <c r="M436" s="126">
        <v>44</v>
      </c>
      <c r="N436" s="126"/>
      <c r="O436" s="126"/>
      <c r="P436" s="7"/>
      <c r="Q436" s="125">
        <v>657.38684999999998</v>
      </c>
      <c r="R436" s="125"/>
      <c r="S436" s="125"/>
      <c r="T436" s="10"/>
    </row>
    <row r="437" spans="1:20" ht="75" hidden="1" x14ac:dyDescent="0.25">
      <c r="A437" s="173"/>
      <c r="B437" s="179"/>
      <c r="C437" s="173"/>
      <c r="D437" s="173"/>
      <c r="E437" s="173"/>
      <c r="F437" s="46" t="s">
        <v>16</v>
      </c>
      <c r="G437" s="46">
        <v>337</v>
      </c>
      <c r="H437" s="11" t="s">
        <v>140</v>
      </c>
      <c r="I437" s="126">
        <v>5</v>
      </c>
      <c r="J437" s="126">
        <v>0</v>
      </c>
      <c r="K437" s="126">
        <v>0</v>
      </c>
      <c r="L437" s="7"/>
      <c r="M437" s="126">
        <v>15</v>
      </c>
      <c r="N437" s="126"/>
      <c r="O437" s="126"/>
      <c r="P437" s="7"/>
      <c r="Q437" s="125">
        <v>51.146569999999997</v>
      </c>
      <c r="R437" s="125"/>
      <c r="S437" s="125"/>
      <c r="T437" s="10"/>
    </row>
    <row r="438" spans="1:20" ht="75" hidden="1" x14ac:dyDescent="0.25">
      <c r="A438" s="173"/>
      <c r="B438" s="179"/>
      <c r="C438" s="173"/>
      <c r="D438" s="173"/>
      <c r="E438" s="173"/>
      <c r="F438" s="46" t="s">
        <v>16</v>
      </c>
      <c r="G438" s="46">
        <v>338</v>
      </c>
      <c r="H438" s="11" t="s">
        <v>360</v>
      </c>
      <c r="I438" s="126">
        <v>67</v>
      </c>
      <c r="J438" s="126">
        <v>0</v>
      </c>
      <c r="K438" s="126">
        <v>0</v>
      </c>
      <c r="L438" s="7"/>
      <c r="M438" s="126">
        <v>30</v>
      </c>
      <c r="N438" s="126"/>
      <c r="O438" s="126"/>
      <c r="P438" s="7"/>
      <c r="Q438" s="125">
        <v>88.77167</v>
      </c>
      <c r="R438" s="125"/>
      <c r="S438" s="125"/>
      <c r="T438" s="10"/>
    </row>
    <row r="439" spans="1:20" ht="75" hidden="1" x14ac:dyDescent="0.25">
      <c r="A439" s="173"/>
      <c r="B439" s="179"/>
      <c r="C439" s="173"/>
      <c r="D439" s="173"/>
      <c r="E439" s="173"/>
      <c r="F439" s="46" t="s">
        <v>16</v>
      </c>
      <c r="G439" s="46">
        <v>339</v>
      </c>
      <c r="H439" s="11" t="s">
        <v>361</v>
      </c>
      <c r="I439" s="126">
        <v>26</v>
      </c>
      <c r="J439" s="126">
        <v>0</v>
      </c>
      <c r="K439" s="126">
        <v>0</v>
      </c>
      <c r="L439" s="7"/>
      <c r="M439" s="126">
        <v>15</v>
      </c>
      <c r="N439" s="126"/>
      <c r="O439" s="126"/>
      <c r="P439" s="7"/>
      <c r="Q439" s="125">
        <v>144.1636</v>
      </c>
      <c r="R439" s="125"/>
      <c r="S439" s="125"/>
      <c r="T439" s="10"/>
    </row>
    <row r="440" spans="1:20" ht="75" hidden="1" x14ac:dyDescent="0.25">
      <c r="A440" s="173"/>
      <c r="B440" s="179"/>
      <c r="C440" s="173"/>
      <c r="D440" s="173"/>
      <c r="E440" s="173"/>
      <c r="F440" s="46" t="s">
        <v>16</v>
      </c>
      <c r="G440" s="46">
        <v>340</v>
      </c>
      <c r="H440" s="11" t="s">
        <v>362</v>
      </c>
      <c r="I440" s="126">
        <v>590</v>
      </c>
      <c r="J440" s="126">
        <v>0</v>
      </c>
      <c r="K440" s="126">
        <v>0</v>
      </c>
      <c r="L440" s="7"/>
      <c r="M440" s="126">
        <v>30</v>
      </c>
      <c r="N440" s="126"/>
      <c r="O440" s="126"/>
      <c r="P440" s="7"/>
      <c r="Q440" s="125">
        <v>688.80343000000005</v>
      </c>
      <c r="R440" s="125"/>
      <c r="S440" s="125"/>
      <c r="T440" s="10"/>
    </row>
    <row r="441" spans="1:20" ht="75" hidden="1" x14ac:dyDescent="0.25">
      <c r="A441" s="173"/>
      <c r="B441" s="179"/>
      <c r="C441" s="173"/>
      <c r="D441" s="173"/>
      <c r="E441" s="173"/>
      <c r="F441" s="46" t="s">
        <v>16</v>
      </c>
      <c r="G441" s="46">
        <v>341</v>
      </c>
      <c r="H441" s="11" t="s">
        <v>363</v>
      </c>
      <c r="I441" s="126">
        <v>347</v>
      </c>
      <c r="J441" s="126">
        <v>0</v>
      </c>
      <c r="K441" s="126">
        <v>0</v>
      </c>
      <c r="L441" s="7"/>
      <c r="M441" s="126">
        <v>15</v>
      </c>
      <c r="N441" s="126"/>
      <c r="O441" s="126"/>
      <c r="P441" s="7"/>
      <c r="Q441" s="125">
        <v>575.86937999999998</v>
      </c>
      <c r="R441" s="125"/>
      <c r="S441" s="125"/>
      <c r="T441" s="10"/>
    </row>
    <row r="442" spans="1:20" ht="75" hidden="1" x14ac:dyDescent="0.25">
      <c r="A442" s="173"/>
      <c r="B442" s="179"/>
      <c r="C442" s="173"/>
      <c r="D442" s="173"/>
      <c r="E442" s="173"/>
      <c r="F442" s="46" t="s">
        <v>16</v>
      </c>
      <c r="G442" s="46">
        <v>342</v>
      </c>
      <c r="H442" s="11" t="s">
        <v>154</v>
      </c>
      <c r="I442" s="126">
        <v>17</v>
      </c>
      <c r="J442" s="126">
        <v>0</v>
      </c>
      <c r="K442" s="126">
        <v>0</v>
      </c>
      <c r="L442" s="7"/>
      <c r="M442" s="126">
        <v>75</v>
      </c>
      <c r="N442" s="126"/>
      <c r="O442" s="126"/>
      <c r="P442" s="7"/>
      <c r="Q442" s="125">
        <v>254.59262000000001</v>
      </c>
      <c r="R442" s="125"/>
      <c r="S442" s="125"/>
      <c r="T442" s="10"/>
    </row>
    <row r="443" spans="1:20" ht="75" hidden="1" x14ac:dyDescent="0.25">
      <c r="A443" s="173"/>
      <c r="B443" s="179"/>
      <c r="C443" s="173"/>
      <c r="D443" s="173"/>
      <c r="E443" s="173"/>
      <c r="F443" s="46" t="s">
        <v>16</v>
      </c>
      <c r="G443" s="46">
        <v>343</v>
      </c>
      <c r="H443" s="32" t="s">
        <v>185</v>
      </c>
      <c r="I443" s="126">
        <v>15</v>
      </c>
      <c r="J443" s="126">
        <v>0</v>
      </c>
      <c r="K443" s="126">
        <v>0</v>
      </c>
      <c r="L443" s="7"/>
      <c r="M443" s="126">
        <v>15</v>
      </c>
      <c r="N443" s="126"/>
      <c r="O443" s="126"/>
      <c r="P443" s="7"/>
      <c r="Q443" s="125">
        <v>81.558059999999998</v>
      </c>
      <c r="R443" s="125"/>
      <c r="S443" s="125"/>
      <c r="T443" s="10"/>
    </row>
    <row r="444" spans="1:20" ht="51" hidden="1" x14ac:dyDescent="0.25">
      <c r="A444" s="173"/>
      <c r="B444" s="179"/>
      <c r="C444" s="173"/>
      <c r="D444" s="173"/>
      <c r="E444" s="173"/>
      <c r="F444" s="46" t="s">
        <v>16</v>
      </c>
      <c r="G444" s="46">
        <v>344</v>
      </c>
      <c r="H444" s="13" t="s">
        <v>364</v>
      </c>
      <c r="I444" s="126">
        <v>0</v>
      </c>
      <c r="J444" s="126">
        <v>5</v>
      </c>
      <c r="K444" s="126">
        <v>0</v>
      </c>
      <c r="L444" s="7"/>
      <c r="M444" s="126"/>
      <c r="N444" s="126">
        <v>15</v>
      </c>
      <c r="O444" s="126"/>
      <c r="P444" s="7"/>
      <c r="Q444" s="125"/>
      <c r="R444" s="125">
        <v>50.31474</v>
      </c>
      <c r="S444" s="125"/>
      <c r="T444" s="10"/>
    </row>
    <row r="445" spans="1:20" ht="96.75" hidden="1" customHeight="1" x14ac:dyDescent="0.25">
      <c r="A445" s="173"/>
      <c r="B445" s="179"/>
      <c r="C445" s="173"/>
      <c r="D445" s="173"/>
      <c r="E445" s="173"/>
      <c r="F445" s="46" t="s">
        <v>16</v>
      </c>
      <c r="G445" s="46">
        <v>345</v>
      </c>
      <c r="H445" s="12" t="s">
        <v>365</v>
      </c>
      <c r="I445" s="126">
        <v>0</v>
      </c>
      <c r="J445" s="126">
        <v>15</v>
      </c>
      <c r="K445" s="126">
        <v>0</v>
      </c>
      <c r="L445" s="7"/>
      <c r="M445" s="126"/>
      <c r="N445" s="126">
        <v>15</v>
      </c>
      <c r="O445" s="126"/>
      <c r="P445" s="7"/>
      <c r="Q445" s="125"/>
      <c r="R445" s="125">
        <v>117.98956</v>
      </c>
      <c r="S445" s="125"/>
      <c r="T445" s="10"/>
    </row>
    <row r="446" spans="1:20" ht="51" hidden="1" x14ac:dyDescent="0.25">
      <c r="A446" s="173"/>
      <c r="B446" s="179"/>
      <c r="C446" s="173"/>
      <c r="D446" s="173"/>
      <c r="E446" s="173"/>
      <c r="F446" s="46" t="s">
        <v>16</v>
      </c>
      <c r="G446" s="46">
        <v>346</v>
      </c>
      <c r="H446" s="13" t="s">
        <v>366</v>
      </c>
      <c r="I446" s="126">
        <v>0</v>
      </c>
      <c r="J446" s="126">
        <v>15</v>
      </c>
      <c r="K446" s="126">
        <v>0</v>
      </c>
      <c r="L446" s="7"/>
      <c r="M446" s="126"/>
      <c r="N446" s="126">
        <v>10</v>
      </c>
      <c r="O446" s="126"/>
      <c r="P446" s="7"/>
      <c r="Q446" s="125"/>
      <c r="R446" s="125">
        <v>113.14490000000001</v>
      </c>
      <c r="S446" s="125"/>
      <c r="T446" s="10"/>
    </row>
    <row r="447" spans="1:20" ht="51" hidden="1" x14ac:dyDescent="0.25">
      <c r="A447" s="173"/>
      <c r="B447" s="179"/>
      <c r="C447" s="173"/>
      <c r="D447" s="173"/>
      <c r="E447" s="173"/>
      <c r="F447" s="46" t="s">
        <v>16</v>
      </c>
      <c r="G447" s="46">
        <v>347</v>
      </c>
      <c r="H447" s="12" t="s">
        <v>367</v>
      </c>
      <c r="I447" s="126">
        <v>0</v>
      </c>
      <c r="J447" s="126">
        <v>11</v>
      </c>
      <c r="K447" s="126">
        <v>0</v>
      </c>
      <c r="L447" s="7"/>
      <c r="M447" s="126"/>
      <c r="N447" s="126">
        <v>15</v>
      </c>
      <c r="O447" s="126"/>
      <c r="P447" s="7"/>
      <c r="Q447" s="125"/>
      <c r="R447" s="125">
        <v>271.58841000000001</v>
      </c>
      <c r="S447" s="125"/>
      <c r="T447" s="10"/>
    </row>
    <row r="448" spans="1:20" ht="51" hidden="1" x14ac:dyDescent="0.25">
      <c r="A448" s="173"/>
      <c r="B448" s="179"/>
      <c r="C448" s="173"/>
      <c r="D448" s="173"/>
      <c r="E448" s="173"/>
      <c r="F448" s="46" t="s">
        <v>16</v>
      </c>
      <c r="G448" s="46">
        <v>348</v>
      </c>
      <c r="H448" s="12" t="s">
        <v>221</v>
      </c>
      <c r="I448" s="126">
        <v>0</v>
      </c>
      <c r="J448" s="126">
        <v>16</v>
      </c>
      <c r="K448" s="126">
        <v>0</v>
      </c>
      <c r="L448" s="7"/>
      <c r="M448" s="126"/>
      <c r="N448" s="126">
        <v>15</v>
      </c>
      <c r="O448" s="126"/>
      <c r="P448" s="7"/>
      <c r="Q448" s="125"/>
      <c r="R448" s="125">
        <v>37.584800000000001</v>
      </c>
      <c r="S448" s="125"/>
      <c r="T448" s="10"/>
    </row>
    <row r="449" spans="1:20" ht="63.75" hidden="1" x14ac:dyDescent="0.25">
      <c r="A449" s="173"/>
      <c r="B449" s="179"/>
      <c r="C449" s="173"/>
      <c r="D449" s="173"/>
      <c r="E449" s="173"/>
      <c r="F449" s="46" t="s">
        <v>16</v>
      </c>
      <c r="G449" s="46">
        <v>349</v>
      </c>
      <c r="H449" s="22" t="s">
        <v>322</v>
      </c>
      <c r="I449" s="126">
        <v>0</v>
      </c>
      <c r="J449" s="126">
        <v>370</v>
      </c>
      <c r="K449" s="126">
        <v>0</v>
      </c>
      <c r="L449" s="7"/>
      <c r="M449" s="126"/>
      <c r="N449" s="126">
        <v>30</v>
      </c>
      <c r="O449" s="126"/>
      <c r="P449" s="7"/>
      <c r="Q449" s="125"/>
      <c r="R449" s="125">
        <v>2048.0526399999999</v>
      </c>
      <c r="S449" s="125"/>
      <c r="T449" s="10"/>
    </row>
    <row r="450" spans="1:20" ht="63.75" hidden="1" x14ac:dyDescent="0.25">
      <c r="A450" s="173"/>
      <c r="B450" s="179"/>
      <c r="C450" s="173"/>
      <c r="D450" s="173"/>
      <c r="E450" s="173"/>
      <c r="F450" s="46" t="s">
        <v>16</v>
      </c>
      <c r="G450" s="46">
        <v>350</v>
      </c>
      <c r="H450" s="22" t="s">
        <v>368</v>
      </c>
      <c r="I450" s="126">
        <v>0</v>
      </c>
      <c r="J450" s="126">
        <v>20</v>
      </c>
      <c r="K450" s="126">
        <v>0</v>
      </c>
      <c r="L450" s="7"/>
      <c r="M450" s="126"/>
      <c r="N450" s="126">
        <v>15</v>
      </c>
      <c r="O450" s="126"/>
      <c r="P450" s="7"/>
      <c r="Q450" s="125"/>
      <c r="R450" s="125">
        <v>312.39168999999998</v>
      </c>
      <c r="S450" s="125"/>
      <c r="T450" s="10"/>
    </row>
    <row r="451" spans="1:20" ht="38.25" hidden="1" x14ac:dyDescent="0.25">
      <c r="A451" s="173"/>
      <c r="B451" s="179"/>
      <c r="C451" s="173"/>
      <c r="D451" s="173"/>
      <c r="E451" s="173"/>
      <c r="F451" s="22" t="s">
        <v>49</v>
      </c>
      <c r="G451" s="46">
        <v>351</v>
      </c>
      <c r="H451" s="35" t="s">
        <v>241</v>
      </c>
      <c r="I451" s="126">
        <v>17</v>
      </c>
      <c r="J451" s="126">
        <v>0</v>
      </c>
      <c r="K451" s="126">
        <v>0</v>
      </c>
      <c r="L451" s="7"/>
      <c r="M451" s="126">
        <v>30</v>
      </c>
      <c r="N451" s="126"/>
      <c r="O451" s="126"/>
      <c r="P451" s="7"/>
      <c r="Q451" s="125">
        <v>43.79739</v>
      </c>
      <c r="R451" s="125"/>
      <c r="S451" s="125"/>
      <c r="T451" s="10"/>
    </row>
    <row r="452" spans="1:20" ht="51" hidden="1" x14ac:dyDescent="0.25">
      <c r="A452" s="173"/>
      <c r="B452" s="179"/>
      <c r="C452" s="173"/>
      <c r="D452" s="173"/>
      <c r="E452" s="173"/>
      <c r="F452" s="22" t="s">
        <v>49</v>
      </c>
      <c r="G452" s="46">
        <v>352</v>
      </c>
      <c r="H452" s="36" t="s">
        <v>244</v>
      </c>
      <c r="I452" s="126">
        <v>10</v>
      </c>
      <c r="J452" s="126">
        <v>0</v>
      </c>
      <c r="K452" s="126">
        <v>0</v>
      </c>
      <c r="L452" s="7"/>
      <c r="M452" s="126">
        <v>50</v>
      </c>
      <c r="N452" s="126"/>
      <c r="O452" s="126"/>
      <c r="P452" s="7"/>
      <c r="Q452" s="125">
        <v>124.92473</v>
      </c>
      <c r="R452" s="125"/>
      <c r="S452" s="125"/>
      <c r="T452" s="10"/>
    </row>
    <row r="453" spans="1:20" ht="51" hidden="1" x14ac:dyDescent="0.25">
      <c r="A453" s="173"/>
      <c r="B453" s="179"/>
      <c r="C453" s="173"/>
      <c r="D453" s="173"/>
      <c r="E453" s="173"/>
      <c r="F453" s="22" t="s">
        <v>49</v>
      </c>
      <c r="G453" s="46">
        <v>353</v>
      </c>
      <c r="H453" s="13" t="s">
        <v>369</v>
      </c>
      <c r="I453" s="126">
        <v>0</v>
      </c>
      <c r="J453" s="126">
        <v>90</v>
      </c>
      <c r="K453" s="126">
        <v>0</v>
      </c>
      <c r="L453" s="7"/>
      <c r="M453" s="126"/>
      <c r="N453" s="126">
        <v>40</v>
      </c>
      <c r="O453" s="126"/>
      <c r="P453" s="7"/>
      <c r="Q453" s="125"/>
      <c r="R453" s="125">
        <v>276.89227</v>
      </c>
      <c r="S453" s="125"/>
      <c r="T453" s="10"/>
    </row>
    <row r="454" spans="1:20" ht="97.5" hidden="1" customHeight="1" x14ac:dyDescent="0.25">
      <c r="A454" s="173"/>
      <c r="B454" s="179"/>
      <c r="C454" s="173"/>
      <c r="D454" s="173"/>
      <c r="E454" s="173"/>
      <c r="F454" s="22" t="s">
        <v>49</v>
      </c>
      <c r="G454" s="46">
        <v>354</v>
      </c>
      <c r="H454" s="13" t="s">
        <v>248</v>
      </c>
      <c r="I454" s="126">
        <v>0</v>
      </c>
      <c r="J454" s="126">
        <v>28</v>
      </c>
      <c r="K454" s="126">
        <v>0</v>
      </c>
      <c r="L454" s="7"/>
      <c r="M454" s="126"/>
      <c r="N454" s="126">
        <v>30</v>
      </c>
      <c r="O454" s="126"/>
      <c r="P454" s="7"/>
      <c r="Q454" s="125"/>
      <c r="R454" s="125">
        <v>122.83552</v>
      </c>
      <c r="S454" s="125"/>
      <c r="T454" s="10"/>
    </row>
    <row r="455" spans="1:20" ht="100.5" hidden="1" customHeight="1" x14ac:dyDescent="0.25">
      <c r="A455" s="173"/>
      <c r="B455" s="179"/>
      <c r="C455" s="173"/>
      <c r="D455" s="173"/>
      <c r="E455" s="173"/>
      <c r="F455" s="22" t="s">
        <v>49</v>
      </c>
      <c r="G455" s="46">
        <v>355</v>
      </c>
      <c r="H455" s="12" t="s">
        <v>370</v>
      </c>
      <c r="I455" s="126">
        <v>0</v>
      </c>
      <c r="J455" s="126">
        <v>82</v>
      </c>
      <c r="K455" s="126">
        <v>0</v>
      </c>
      <c r="L455" s="7"/>
      <c r="M455" s="126"/>
      <c r="N455" s="126">
        <v>19.7</v>
      </c>
      <c r="O455" s="126"/>
      <c r="P455" s="7"/>
      <c r="Q455" s="125"/>
      <c r="R455" s="125">
        <v>314.08046000000002</v>
      </c>
      <c r="S455" s="125"/>
      <c r="T455" s="10"/>
    </row>
    <row r="456" spans="1:20" ht="51" hidden="1" x14ac:dyDescent="0.25">
      <c r="A456" s="173"/>
      <c r="B456" s="179"/>
      <c r="C456" s="173"/>
      <c r="D456" s="173"/>
      <c r="E456" s="173"/>
      <c r="F456" s="22" t="s">
        <v>49</v>
      </c>
      <c r="G456" s="46">
        <v>356</v>
      </c>
      <c r="H456" s="12" t="s">
        <v>371</v>
      </c>
      <c r="I456" s="126">
        <v>0</v>
      </c>
      <c r="J456" s="126">
        <v>36</v>
      </c>
      <c r="K456" s="126">
        <v>0</v>
      </c>
      <c r="L456" s="7"/>
      <c r="M456" s="126"/>
      <c r="N456" s="126">
        <v>75</v>
      </c>
      <c r="O456" s="126"/>
      <c r="P456" s="7"/>
      <c r="Q456" s="125"/>
      <c r="R456" s="125">
        <v>140.78702999999999</v>
      </c>
      <c r="S456" s="125"/>
      <c r="T456" s="10"/>
    </row>
    <row r="457" spans="1:20" ht="51" hidden="1" x14ac:dyDescent="0.25">
      <c r="A457" s="173"/>
      <c r="B457" s="179"/>
      <c r="C457" s="173"/>
      <c r="D457" s="173"/>
      <c r="E457" s="173"/>
      <c r="F457" s="22" t="s">
        <v>49</v>
      </c>
      <c r="G457" s="46">
        <v>357</v>
      </c>
      <c r="H457" s="22" t="s">
        <v>326</v>
      </c>
      <c r="I457" s="126">
        <v>0</v>
      </c>
      <c r="J457" s="126">
        <v>78</v>
      </c>
      <c r="K457" s="126">
        <v>0</v>
      </c>
      <c r="L457" s="7"/>
      <c r="M457" s="126"/>
      <c r="N457" s="126">
        <v>50</v>
      </c>
      <c r="O457" s="126"/>
      <c r="P457" s="7"/>
      <c r="Q457" s="125"/>
      <c r="R457" s="125">
        <v>354.66550000000001</v>
      </c>
      <c r="S457" s="125"/>
      <c r="T457" s="10"/>
    </row>
    <row r="458" spans="1:20" ht="51" hidden="1" x14ac:dyDescent="0.25">
      <c r="A458" s="173"/>
      <c r="B458" s="179"/>
      <c r="C458" s="173"/>
      <c r="D458" s="173"/>
      <c r="E458" s="173"/>
      <c r="F458" s="22" t="s">
        <v>52</v>
      </c>
      <c r="G458" s="46">
        <v>358</v>
      </c>
      <c r="H458" s="18" t="s">
        <v>372</v>
      </c>
      <c r="I458" s="126">
        <v>0</v>
      </c>
      <c r="J458" s="126">
        <v>0</v>
      </c>
      <c r="K458" s="126">
        <v>0</v>
      </c>
      <c r="L458" s="7"/>
      <c r="M458" s="126"/>
      <c r="N458" s="126"/>
      <c r="O458" s="126">
        <v>10</v>
      </c>
      <c r="P458" s="7"/>
      <c r="Q458" s="125"/>
      <c r="R458" s="125"/>
      <c r="S458" s="125">
        <v>18.398820000000001</v>
      </c>
      <c r="T458" s="10"/>
    </row>
    <row r="459" spans="1:20" ht="51" hidden="1" x14ac:dyDescent="0.25">
      <c r="A459" s="173"/>
      <c r="B459" s="179"/>
      <c r="C459" s="173"/>
      <c r="D459" s="173"/>
      <c r="E459" s="173"/>
      <c r="F459" s="22" t="s">
        <v>52</v>
      </c>
      <c r="G459" s="46">
        <v>359</v>
      </c>
      <c r="H459" s="18" t="s">
        <v>373</v>
      </c>
      <c r="I459" s="126">
        <v>0</v>
      </c>
      <c r="J459" s="126">
        <v>0</v>
      </c>
      <c r="K459" s="126">
        <v>0</v>
      </c>
      <c r="L459" s="7"/>
      <c r="M459" s="126"/>
      <c r="N459" s="126"/>
      <c r="O459" s="126">
        <v>10</v>
      </c>
      <c r="P459" s="7"/>
      <c r="Q459" s="125"/>
      <c r="R459" s="125"/>
      <c r="S459" s="125">
        <v>7.6893700000000003</v>
      </c>
      <c r="T459" s="10"/>
    </row>
    <row r="460" spans="1:20" ht="38.25" hidden="1" x14ac:dyDescent="0.25">
      <c r="A460" s="173"/>
      <c r="B460" s="179"/>
      <c r="C460" s="173"/>
      <c r="D460" s="173"/>
      <c r="E460" s="173"/>
      <c r="F460" s="22" t="s">
        <v>16</v>
      </c>
      <c r="G460" s="46">
        <v>360</v>
      </c>
      <c r="H460" s="18" t="s">
        <v>374</v>
      </c>
      <c r="I460" s="126">
        <v>0</v>
      </c>
      <c r="J460" s="126">
        <v>0</v>
      </c>
      <c r="K460" s="126">
        <v>94.5</v>
      </c>
      <c r="L460" s="7"/>
      <c r="M460" s="126"/>
      <c r="N460" s="126"/>
      <c r="O460" s="126">
        <v>15</v>
      </c>
      <c r="P460" s="7"/>
      <c r="Q460" s="125"/>
      <c r="R460" s="125"/>
      <c r="S460" s="125">
        <v>306.34068000000002</v>
      </c>
      <c r="T460" s="10"/>
    </row>
    <row r="461" spans="1:20" ht="87" hidden="1" customHeight="1" x14ac:dyDescent="0.25">
      <c r="A461" s="173"/>
      <c r="B461" s="179"/>
      <c r="C461" s="173"/>
      <c r="D461" s="173"/>
      <c r="E461" s="173"/>
      <c r="F461" s="22" t="s">
        <v>16</v>
      </c>
      <c r="G461" s="46">
        <v>361</v>
      </c>
      <c r="H461" s="50" t="s">
        <v>375</v>
      </c>
      <c r="I461" s="126">
        <v>0</v>
      </c>
      <c r="J461" s="126">
        <v>0</v>
      </c>
      <c r="K461" s="126">
        <v>80</v>
      </c>
      <c r="L461" s="7"/>
      <c r="M461" s="126"/>
      <c r="N461" s="126"/>
      <c r="O461" s="126">
        <v>15</v>
      </c>
      <c r="P461" s="7"/>
      <c r="Q461" s="125"/>
      <c r="R461" s="125"/>
      <c r="S461" s="125">
        <v>316.88159999999999</v>
      </c>
      <c r="T461" s="10"/>
    </row>
    <row r="462" spans="1:20" ht="51" hidden="1" x14ac:dyDescent="0.25">
      <c r="A462" s="173"/>
      <c r="B462" s="179"/>
      <c r="C462" s="173"/>
      <c r="D462" s="173"/>
      <c r="E462" s="173"/>
      <c r="F462" s="22" t="s">
        <v>16</v>
      </c>
      <c r="G462" s="46">
        <v>362</v>
      </c>
      <c r="H462" s="18" t="s">
        <v>376</v>
      </c>
      <c r="I462" s="126">
        <v>0</v>
      </c>
      <c r="J462" s="126">
        <v>0</v>
      </c>
      <c r="K462" s="126">
        <v>10</v>
      </c>
      <c r="L462" s="7"/>
      <c r="M462" s="126"/>
      <c r="N462" s="126"/>
      <c r="O462" s="126">
        <v>15</v>
      </c>
      <c r="P462" s="7"/>
      <c r="Q462" s="125"/>
      <c r="R462" s="125"/>
      <c r="S462" s="125">
        <v>166.38051999999999</v>
      </c>
      <c r="T462" s="10"/>
    </row>
    <row r="463" spans="1:20" ht="51" hidden="1" x14ac:dyDescent="0.25">
      <c r="A463" s="173"/>
      <c r="B463" s="179"/>
      <c r="C463" s="173"/>
      <c r="D463" s="173"/>
      <c r="E463" s="173"/>
      <c r="F463" s="22" t="s">
        <v>16</v>
      </c>
      <c r="G463" s="46">
        <v>363</v>
      </c>
      <c r="H463" s="18" t="s">
        <v>284</v>
      </c>
      <c r="I463" s="126">
        <v>0</v>
      </c>
      <c r="J463" s="126">
        <v>0</v>
      </c>
      <c r="K463" s="126">
        <v>61</v>
      </c>
      <c r="L463" s="7"/>
      <c r="M463" s="126"/>
      <c r="N463" s="126"/>
      <c r="O463" s="126">
        <v>15</v>
      </c>
      <c r="P463" s="7"/>
      <c r="Q463" s="125"/>
      <c r="R463" s="125"/>
      <c r="S463" s="125">
        <v>296.54712000000001</v>
      </c>
      <c r="T463" s="10"/>
    </row>
    <row r="464" spans="1:20" ht="76.5" hidden="1" x14ac:dyDescent="0.25">
      <c r="A464" s="173"/>
      <c r="B464" s="179"/>
      <c r="C464" s="173"/>
      <c r="D464" s="173"/>
      <c r="E464" s="173"/>
      <c r="F464" s="22" t="s">
        <v>16</v>
      </c>
      <c r="G464" s="46">
        <v>364</v>
      </c>
      <c r="H464" s="18" t="s">
        <v>377</v>
      </c>
      <c r="I464" s="126">
        <v>0</v>
      </c>
      <c r="J464" s="126">
        <v>0</v>
      </c>
      <c r="K464" s="126">
        <v>18</v>
      </c>
      <c r="L464" s="7"/>
      <c r="M464" s="126"/>
      <c r="N464" s="126"/>
      <c r="O464" s="126">
        <v>5</v>
      </c>
      <c r="P464" s="7"/>
      <c r="Q464" s="125"/>
      <c r="R464" s="125"/>
      <c r="S464" s="125">
        <v>226.51236</v>
      </c>
      <c r="T464" s="10"/>
    </row>
    <row r="465" spans="1:20" ht="76.5" hidden="1" x14ac:dyDescent="0.25">
      <c r="A465" s="173"/>
      <c r="B465" s="179"/>
      <c r="C465" s="173"/>
      <c r="D465" s="173"/>
      <c r="E465" s="173"/>
      <c r="F465" s="22" t="s">
        <v>16</v>
      </c>
      <c r="G465" s="46">
        <v>365</v>
      </c>
      <c r="H465" s="18" t="s">
        <v>339</v>
      </c>
      <c r="I465" s="126">
        <v>0</v>
      </c>
      <c r="J465" s="126">
        <v>0</v>
      </c>
      <c r="K465" s="126">
        <v>205</v>
      </c>
      <c r="L465" s="7"/>
      <c r="M465" s="126"/>
      <c r="N465" s="126"/>
      <c r="O465" s="126">
        <v>15</v>
      </c>
      <c r="P465" s="7"/>
      <c r="Q465" s="125"/>
      <c r="R465" s="125"/>
      <c r="S465" s="125">
        <v>480.22399000000001</v>
      </c>
      <c r="T465" s="10"/>
    </row>
    <row r="466" spans="1:20" ht="63.75" hidden="1" x14ac:dyDescent="0.25">
      <c r="A466" s="173"/>
      <c r="B466" s="179"/>
      <c r="C466" s="173"/>
      <c r="D466" s="173"/>
      <c r="E466" s="173"/>
      <c r="F466" s="22" t="s">
        <v>16</v>
      </c>
      <c r="G466" s="46">
        <v>366</v>
      </c>
      <c r="H466" s="18" t="s">
        <v>378</v>
      </c>
      <c r="I466" s="126">
        <v>0</v>
      </c>
      <c r="J466" s="126">
        <v>0</v>
      </c>
      <c r="K466" s="126">
        <v>170</v>
      </c>
      <c r="L466" s="7"/>
      <c r="M466" s="126"/>
      <c r="N466" s="126"/>
      <c r="O466" s="126">
        <v>15</v>
      </c>
      <c r="P466" s="7"/>
      <c r="Q466" s="125"/>
      <c r="R466" s="125"/>
      <c r="S466" s="125">
        <v>383.30723</v>
      </c>
      <c r="T466" s="10"/>
    </row>
    <row r="467" spans="1:20" ht="84.75" hidden="1" customHeight="1" x14ac:dyDescent="0.25">
      <c r="A467" s="173"/>
      <c r="B467" s="179"/>
      <c r="C467" s="173"/>
      <c r="D467" s="173"/>
      <c r="E467" s="173"/>
      <c r="F467" s="22" t="s">
        <v>49</v>
      </c>
      <c r="G467" s="46">
        <v>367</v>
      </c>
      <c r="H467" s="18" t="s">
        <v>379</v>
      </c>
      <c r="I467" s="126">
        <v>0</v>
      </c>
      <c r="J467" s="126">
        <v>0</v>
      </c>
      <c r="K467" s="126">
        <v>14</v>
      </c>
      <c r="L467" s="7"/>
      <c r="M467" s="126"/>
      <c r="N467" s="126"/>
      <c r="O467" s="126">
        <v>75</v>
      </c>
      <c r="P467" s="7"/>
      <c r="Q467" s="125"/>
      <c r="R467" s="125"/>
      <c r="S467" s="125">
        <v>281.07164</v>
      </c>
      <c r="T467" s="10"/>
    </row>
    <row r="468" spans="1:20" ht="82.5" hidden="1" customHeight="1" x14ac:dyDescent="0.25">
      <c r="A468" s="173"/>
      <c r="B468" s="179"/>
      <c r="C468" s="173"/>
      <c r="D468" s="173"/>
      <c r="E468" s="173"/>
      <c r="F468" s="22" t="s">
        <v>49</v>
      </c>
      <c r="G468" s="46">
        <v>368</v>
      </c>
      <c r="H468" s="18" t="s">
        <v>380</v>
      </c>
      <c r="I468" s="126">
        <v>0</v>
      </c>
      <c r="J468" s="126">
        <v>0</v>
      </c>
      <c r="K468" s="126">
        <v>33</v>
      </c>
      <c r="L468" s="7"/>
      <c r="M468" s="126"/>
      <c r="N468" s="126"/>
      <c r="O468" s="126">
        <v>15</v>
      </c>
      <c r="P468" s="7"/>
      <c r="Q468" s="125"/>
      <c r="R468" s="125"/>
      <c r="S468" s="125">
        <v>207.73085</v>
      </c>
      <c r="T468" s="10"/>
    </row>
    <row r="469" spans="1:20" ht="63.75" hidden="1" x14ac:dyDescent="0.25">
      <c r="A469" s="173"/>
      <c r="B469" s="179"/>
      <c r="C469" s="173"/>
      <c r="D469" s="173"/>
      <c r="E469" s="173"/>
      <c r="F469" s="22" t="s">
        <v>49</v>
      </c>
      <c r="G469" s="46">
        <v>369</v>
      </c>
      <c r="H469" s="18" t="s">
        <v>381</v>
      </c>
      <c r="I469" s="126">
        <v>0</v>
      </c>
      <c r="J469" s="126">
        <v>0</v>
      </c>
      <c r="K469" s="126">
        <v>0</v>
      </c>
      <c r="L469" s="7"/>
      <c r="M469" s="126"/>
      <c r="N469" s="126"/>
      <c r="O469" s="126">
        <v>150</v>
      </c>
      <c r="P469" s="7"/>
      <c r="Q469" s="125"/>
      <c r="R469" s="125"/>
      <c r="S469" s="125">
        <v>36.473269999999999</v>
      </c>
      <c r="T469" s="10"/>
    </row>
    <row r="470" spans="1:20" ht="76.5" hidden="1" x14ac:dyDescent="0.25">
      <c r="A470" s="173"/>
      <c r="B470" s="179"/>
      <c r="C470" s="173"/>
      <c r="D470" s="173"/>
      <c r="E470" s="173"/>
      <c r="F470" s="22" t="s">
        <v>49</v>
      </c>
      <c r="G470" s="46">
        <v>370</v>
      </c>
      <c r="H470" s="18" t="s">
        <v>382</v>
      </c>
      <c r="I470" s="126">
        <v>0</v>
      </c>
      <c r="J470" s="126">
        <v>0</v>
      </c>
      <c r="K470" s="126">
        <v>150</v>
      </c>
      <c r="L470" s="7"/>
      <c r="M470" s="126"/>
      <c r="N470" s="126"/>
      <c r="O470" s="126">
        <v>50</v>
      </c>
      <c r="P470" s="7"/>
      <c r="Q470" s="125"/>
      <c r="R470" s="125"/>
      <c r="S470" s="125">
        <v>465.91741000000002</v>
      </c>
      <c r="T470" s="10"/>
    </row>
    <row r="471" spans="1:20" ht="89.25" hidden="1" customHeight="1" x14ac:dyDescent="0.25">
      <c r="A471" s="173"/>
      <c r="B471" s="179"/>
      <c r="C471" s="173"/>
      <c r="D471" s="173"/>
      <c r="E471" s="173"/>
      <c r="F471" s="22" t="s">
        <v>49</v>
      </c>
      <c r="G471" s="46">
        <v>371</v>
      </c>
      <c r="H471" s="18" t="s">
        <v>383</v>
      </c>
      <c r="I471" s="126">
        <v>0</v>
      </c>
      <c r="J471" s="126">
        <v>0</v>
      </c>
      <c r="K471" s="126">
        <v>12</v>
      </c>
      <c r="L471" s="7"/>
      <c r="M471" s="126"/>
      <c r="N471" s="126"/>
      <c r="O471" s="126">
        <v>5</v>
      </c>
      <c r="P471" s="7"/>
      <c r="Q471" s="125"/>
      <c r="R471" s="125"/>
      <c r="S471" s="125">
        <v>109.75156</v>
      </c>
      <c r="T471" s="10"/>
    </row>
    <row r="472" spans="1:20" ht="76.5" hidden="1" x14ac:dyDescent="0.25">
      <c r="A472" s="173"/>
      <c r="B472" s="179"/>
      <c r="C472" s="173"/>
      <c r="D472" s="173"/>
      <c r="E472" s="173"/>
      <c r="F472" s="22" t="s">
        <v>49</v>
      </c>
      <c r="G472" s="46">
        <v>372</v>
      </c>
      <c r="H472" s="18" t="s">
        <v>384</v>
      </c>
      <c r="I472" s="126">
        <v>0</v>
      </c>
      <c r="J472" s="126">
        <v>0</v>
      </c>
      <c r="K472" s="126">
        <v>17</v>
      </c>
      <c r="L472" s="7"/>
      <c r="M472" s="126"/>
      <c r="N472" s="126"/>
      <c r="O472" s="126">
        <v>3</v>
      </c>
      <c r="P472" s="7"/>
      <c r="Q472" s="125"/>
      <c r="R472" s="125"/>
      <c r="S472" s="125">
        <v>218.85658000000001</v>
      </c>
      <c r="T472" s="10"/>
    </row>
    <row r="473" spans="1:20" ht="51" hidden="1" x14ac:dyDescent="0.25">
      <c r="A473" s="173"/>
      <c r="B473" s="179"/>
      <c r="C473" s="173"/>
      <c r="D473" s="173"/>
      <c r="E473" s="173"/>
      <c r="F473" s="22" t="s">
        <v>49</v>
      </c>
      <c r="G473" s="46">
        <v>373</v>
      </c>
      <c r="H473" s="18" t="s">
        <v>385</v>
      </c>
      <c r="I473" s="126">
        <v>0</v>
      </c>
      <c r="J473" s="126">
        <v>0</v>
      </c>
      <c r="K473" s="126">
        <v>333</v>
      </c>
      <c r="L473" s="7"/>
      <c r="M473" s="126"/>
      <c r="N473" s="126"/>
      <c r="O473" s="126">
        <v>140</v>
      </c>
      <c r="P473" s="7"/>
      <c r="Q473" s="125"/>
      <c r="R473" s="125"/>
      <c r="S473" s="125">
        <v>867.79648999999995</v>
      </c>
      <c r="T473" s="10"/>
    </row>
    <row r="474" spans="1:20" ht="105.75" hidden="1" customHeight="1" x14ac:dyDescent="0.25">
      <c r="A474" s="173"/>
      <c r="B474" s="179"/>
      <c r="C474" s="173"/>
      <c r="D474" s="173"/>
      <c r="E474" s="173"/>
      <c r="F474" s="22" t="s">
        <v>49</v>
      </c>
      <c r="G474" s="46">
        <v>374</v>
      </c>
      <c r="H474" s="18" t="s">
        <v>352</v>
      </c>
      <c r="I474" s="126">
        <v>0</v>
      </c>
      <c r="J474" s="126">
        <v>0</v>
      </c>
      <c r="K474" s="126">
        <v>5</v>
      </c>
      <c r="L474" s="7"/>
      <c r="M474" s="126"/>
      <c r="N474" s="126"/>
      <c r="O474" s="126">
        <v>115</v>
      </c>
      <c r="P474" s="7"/>
      <c r="Q474" s="125"/>
      <c r="R474" s="125"/>
      <c r="S474" s="125">
        <v>284.48221999999998</v>
      </c>
      <c r="T474" s="10"/>
    </row>
    <row r="475" spans="1:20" ht="63.75" hidden="1" x14ac:dyDescent="0.25">
      <c r="A475" s="173"/>
      <c r="B475" s="179"/>
      <c r="C475" s="173"/>
      <c r="D475" s="173"/>
      <c r="E475" s="173"/>
      <c r="F475" s="22" t="s">
        <v>49</v>
      </c>
      <c r="G475" s="46">
        <v>376</v>
      </c>
      <c r="H475" s="18" t="s">
        <v>386</v>
      </c>
      <c r="I475" s="126">
        <v>0</v>
      </c>
      <c r="J475" s="126">
        <v>0</v>
      </c>
      <c r="K475" s="126">
        <v>87</v>
      </c>
      <c r="L475" s="7"/>
      <c r="M475" s="126"/>
      <c r="N475" s="126"/>
      <c r="O475" s="126">
        <v>30</v>
      </c>
      <c r="P475" s="7"/>
      <c r="Q475" s="125"/>
      <c r="R475" s="125"/>
      <c r="S475" s="125">
        <v>339.42725000000002</v>
      </c>
      <c r="T475" s="10"/>
    </row>
    <row r="476" spans="1:20" ht="26.25" customHeight="1" x14ac:dyDescent="0.25">
      <c r="A476" s="173"/>
      <c r="B476" s="179"/>
      <c r="C476" s="173"/>
      <c r="D476" s="173"/>
      <c r="E476" s="173" t="s">
        <v>340</v>
      </c>
      <c r="F476" s="7"/>
      <c r="G476" s="7"/>
      <c r="H476" s="7"/>
      <c r="I476" s="126">
        <f>SUM(I477:I480)</f>
        <v>3086</v>
      </c>
      <c r="J476" s="126">
        <f>SUM(J477:J482)</f>
        <v>142</v>
      </c>
      <c r="K476" s="126">
        <f>SUM(K477:K484)</f>
        <v>3</v>
      </c>
      <c r="L476" s="33"/>
      <c r="M476" s="126">
        <f>SUM(M477:M480)</f>
        <v>633</v>
      </c>
      <c r="N476" s="126">
        <f>SUM(N477:N482)</f>
        <v>340</v>
      </c>
      <c r="O476" s="126">
        <f>SUM(O477:O484)</f>
        <v>5.5</v>
      </c>
      <c r="P476" s="33"/>
      <c r="Q476" s="125">
        <f>SUM(Q477:Q480)</f>
        <v>4462.8636299999998</v>
      </c>
      <c r="R476" s="125">
        <f>SUM(R477:R482)</f>
        <v>436.52828738096997</v>
      </c>
      <c r="S476" s="125">
        <f>SUM(S477:S484)</f>
        <v>7.0879899999999996</v>
      </c>
      <c r="T476" s="33"/>
    </row>
    <row r="477" spans="1:20" ht="63.75" hidden="1" x14ac:dyDescent="0.25">
      <c r="A477" s="173"/>
      <c r="B477" s="179"/>
      <c r="C477" s="173"/>
      <c r="D477" s="173"/>
      <c r="E477" s="173"/>
      <c r="F477" s="46" t="s">
        <v>16</v>
      </c>
      <c r="G477" s="46">
        <v>377</v>
      </c>
      <c r="H477" s="13" t="s">
        <v>320</v>
      </c>
      <c r="I477" s="10">
        <v>0</v>
      </c>
      <c r="J477" s="10">
        <v>125</v>
      </c>
      <c r="K477" s="10">
        <v>0</v>
      </c>
      <c r="L477" s="10"/>
      <c r="M477" s="10"/>
      <c r="N477" s="34">
        <v>40</v>
      </c>
      <c r="O477" s="34"/>
      <c r="P477" s="10"/>
      <c r="Q477" s="10"/>
      <c r="R477" s="17">
        <v>362.45353738096998</v>
      </c>
      <c r="S477" s="17"/>
      <c r="T477" s="10"/>
    </row>
    <row r="478" spans="1:20" ht="63.75" hidden="1" x14ac:dyDescent="0.25">
      <c r="A478" s="173"/>
      <c r="B478" s="179"/>
      <c r="C478" s="173"/>
      <c r="D478" s="173"/>
      <c r="E478" s="173"/>
      <c r="F478" s="22" t="s">
        <v>49</v>
      </c>
      <c r="G478" s="22">
        <v>378</v>
      </c>
      <c r="H478" s="35" t="s">
        <v>387</v>
      </c>
      <c r="I478" s="10">
        <v>131</v>
      </c>
      <c r="J478" s="10">
        <v>0</v>
      </c>
      <c r="K478" s="10">
        <v>0</v>
      </c>
      <c r="L478" s="10"/>
      <c r="M478" s="8">
        <v>15</v>
      </c>
      <c r="N478" s="10"/>
      <c r="O478" s="10"/>
      <c r="P478" s="10"/>
      <c r="Q478" s="12">
        <v>476.82335</v>
      </c>
      <c r="R478" s="12"/>
      <c r="S478" s="12"/>
      <c r="T478" s="10"/>
    </row>
    <row r="479" spans="1:20" ht="51" hidden="1" x14ac:dyDescent="0.25">
      <c r="A479" s="173"/>
      <c r="B479" s="179"/>
      <c r="C479" s="173"/>
      <c r="D479" s="173"/>
      <c r="E479" s="173"/>
      <c r="F479" s="22" t="s">
        <v>49</v>
      </c>
      <c r="G479" s="46">
        <v>379</v>
      </c>
      <c r="H479" s="14" t="s">
        <v>325</v>
      </c>
      <c r="I479" s="10">
        <v>2529</v>
      </c>
      <c r="J479" s="10">
        <v>0</v>
      </c>
      <c r="K479" s="10">
        <v>0</v>
      </c>
      <c r="L479" s="10"/>
      <c r="M479" s="8">
        <v>80</v>
      </c>
      <c r="N479" s="10"/>
      <c r="O479" s="10"/>
      <c r="P479" s="10"/>
      <c r="Q479" s="16">
        <v>3328.2382200000002</v>
      </c>
      <c r="R479" s="16"/>
      <c r="S479" s="16"/>
      <c r="T479" s="10"/>
    </row>
    <row r="480" spans="1:20" ht="51" hidden="1" x14ac:dyDescent="0.25">
      <c r="A480" s="173"/>
      <c r="B480" s="179"/>
      <c r="C480" s="173"/>
      <c r="D480" s="173"/>
      <c r="E480" s="173"/>
      <c r="F480" s="7" t="s">
        <v>344</v>
      </c>
      <c r="G480" s="22">
        <v>380</v>
      </c>
      <c r="H480" s="35" t="s">
        <v>388</v>
      </c>
      <c r="I480" s="10">
        <v>426</v>
      </c>
      <c r="J480" s="10">
        <v>0</v>
      </c>
      <c r="K480" s="10">
        <v>0</v>
      </c>
      <c r="L480" s="29"/>
      <c r="M480" s="48">
        <v>538</v>
      </c>
      <c r="N480" s="10"/>
      <c r="O480" s="10"/>
      <c r="P480" s="29"/>
      <c r="Q480" s="9">
        <v>657.80205999999998</v>
      </c>
      <c r="R480" s="9"/>
      <c r="S480" s="9"/>
      <c r="T480" s="10"/>
    </row>
    <row r="481" spans="1:20" ht="63.75" hidden="1" x14ac:dyDescent="0.25">
      <c r="A481" s="173"/>
      <c r="B481" s="179"/>
      <c r="C481" s="173"/>
      <c r="D481" s="173"/>
      <c r="E481" s="173"/>
      <c r="F481" s="7" t="s">
        <v>344</v>
      </c>
      <c r="G481" s="46">
        <v>381</v>
      </c>
      <c r="H481" s="12" t="s">
        <v>389</v>
      </c>
      <c r="I481" s="10">
        <v>0</v>
      </c>
      <c r="J481" s="10">
        <v>17</v>
      </c>
      <c r="K481" s="10">
        <v>0</v>
      </c>
      <c r="L481" s="29"/>
      <c r="M481" s="48"/>
      <c r="N481" s="34">
        <v>300</v>
      </c>
      <c r="O481" s="34"/>
      <c r="P481" s="29"/>
      <c r="Q481" s="9"/>
      <c r="R481" s="51">
        <v>74.074749999999995</v>
      </c>
      <c r="S481" s="51"/>
      <c r="T481" s="10"/>
    </row>
    <row r="482" spans="1:20" ht="76.5" hidden="1" x14ac:dyDescent="0.25">
      <c r="A482" s="173"/>
      <c r="B482" s="179"/>
      <c r="C482" s="173"/>
      <c r="D482" s="173"/>
      <c r="E482" s="173"/>
      <c r="F482" s="7" t="s">
        <v>16</v>
      </c>
      <c r="G482" s="22">
        <v>382</v>
      </c>
      <c r="H482" s="117" t="s">
        <v>390</v>
      </c>
      <c r="I482" s="10">
        <v>0</v>
      </c>
      <c r="J482" s="10">
        <v>0</v>
      </c>
      <c r="K482" s="10">
        <v>3</v>
      </c>
      <c r="L482" s="29"/>
      <c r="M482" s="48"/>
      <c r="N482" s="34"/>
      <c r="O482" s="52">
        <v>5.5</v>
      </c>
      <c r="P482" s="29"/>
      <c r="Q482" s="9"/>
      <c r="R482" s="51"/>
      <c r="S482" s="37">
        <v>7.0879899999999996</v>
      </c>
      <c r="T482" s="10"/>
    </row>
    <row r="483" spans="1:20" ht="15.75" x14ac:dyDescent="0.25">
      <c r="A483" s="173"/>
      <c r="B483" s="179"/>
      <c r="C483" s="173"/>
      <c r="D483" s="173"/>
      <c r="E483" s="175" t="s">
        <v>102</v>
      </c>
      <c r="F483" s="151"/>
      <c r="G483" s="22"/>
      <c r="H483" s="117"/>
      <c r="I483" s="10"/>
      <c r="J483" s="126">
        <f>J484</f>
        <v>368</v>
      </c>
      <c r="K483" s="10"/>
      <c r="L483" s="29"/>
      <c r="M483" s="48"/>
      <c r="N483" s="126">
        <f>N484</f>
        <v>15</v>
      </c>
      <c r="O483" s="52"/>
      <c r="P483" s="29"/>
      <c r="Q483" s="9"/>
      <c r="R483" s="125">
        <f>R484</f>
        <v>1391.5275799999999</v>
      </c>
      <c r="S483" s="37"/>
      <c r="T483" s="10"/>
    </row>
    <row r="484" spans="1:20" ht="75" hidden="1" x14ac:dyDescent="0.25">
      <c r="A484" s="173"/>
      <c r="B484" s="179"/>
      <c r="C484" s="173"/>
      <c r="D484" s="173"/>
      <c r="E484" s="177"/>
      <c r="F484" s="46" t="s">
        <v>16</v>
      </c>
      <c r="G484" s="46">
        <v>383</v>
      </c>
      <c r="H484" s="7" t="s">
        <v>391</v>
      </c>
      <c r="I484" s="10">
        <v>0</v>
      </c>
      <c r="J484" s="10">
        <v>368</v>
      </c>
      <c r="K484" s="10">
        <v>0</v>
      </c>
      <c r="L484" s="33"/>
      <c r="M484" s="33"/>
      <c r="N484" s="33">
        <v>15</v>
      </c>
      <c r="O484" s="118"/>
      <c r="P484" s="33"/>
      <c r="Q484" s="33"/>
      <c r="R484" s="33">
        <v>1391.5275799999999</v>
      </c>
      <c r="S484" s="118"/>
      <c r="T484" s="33"/>
    </row>
    <row r="485" spans="1:20" ht="15.75" hidden="1" customHeight="1" x14ac:dyDescent="0.25">
      <c r="A485" s="173"/>
      <c r="B485" s="179"/>
      <c r="C485" s="173"/>
      <c r="D485" s="173"/>
      <c r="E485" s="7" t="s">
        <v>104</v>
      </c>
      <c r="F485" s="46"/>
      <c r="G485" s="46"/>
      <c r="H485" s="7"/>
      <c r="I485" s="33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</row>
    <row r="486" spans="1:20" ht="15.75" hidden="1" customHeight="1" x14ac:dyDescent="0.25">
      <c r="A486" s="173"/>
      <c r="B486" s="179"/>
      <c r="C486" s="173"/>
      <c r="D486" s="173"/>
      <c r="E486" s="7" t="s">
        <v>105</v>
      </c>
      <c r="F486" s="46"/>
      <c r="G486" s="46"/>
      <c r="H486" s="7"/>
      <c r="I486" s="33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</row>
    <row r="487" spans="1:20" ht="15.75" hidden="1" customHeight="1" x14ac:dyDescent="0.25">
      <c r="A487" s="173"/>
      <c r="B487" s="179"/>
      <c r="C487" s="173"/>
      <c r="D487" s="173"/>
      <c r="E487" s="7" t="s">
        <v>106</v>
      </c>
      <c r="F487" s="46"/>
      <c r="G487" s="46"/>
      <c r="H487" s="7"/>
      <c r="I487" s="33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</row>
    <row r="488" spans="1:20" ht="75.75" hidden="1" customHeight="1" x14ac:dyDescent="0.25">
      <c r="A488" s="173"/>
      <c r="B488" s="179"/>
      <c r="C488" s="173"/>
      <c r="D488" s="173" t="s">
        <v>107</v>
      </c>
      <c r="E488" s="46" t="s">
        <v>14</v>
      </c>
      <c r="F488" s="46"/>
      <c r="G488" s="7"/>
      <c r="H488" s="33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46"/>
    </row>
    <row r="489" spans="1:20" ht="15.75" hidden="1" customHeight="1" x14ac:dyDescent="0.25">
      <c r="A489" s="173"/>
      <c r="B489" s="179"/>
      <c r="C489" s="173"/>
      <c r="D489" s="173"/>
      <c r="E489" s="46" t="s">
        <v>83</v>
      </c>
      <c r="F489" s="46"/>
      <c r="G489" s="7"/>
      <c r="H489" s="33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46"/>
    </row>
    <row r="490" spans="1:20" ht="15.75" hidden="1" customHeight="1" x14ac:dyDescent="0.25">
      <c r="A490" s="173"/>
      <c r="B490" s="179"/>
      <c r="C490" s="173"/>
      <c r="D490" s="173"/>
      <c r="E490" s="46" t="s">
        <v>102</v>
      </c>
      <c r="F490" s="46"/>
      <c r="G490" s="7"/>
      <c r="H490" s="33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46"/>
    </row>
    <row r="491" spans="1:20" ht="15.75" hidden="1" customHeight="1" x14ac:dyDescent="0.25">
      <c r="A491" s="173"/>
      <c r="B491" s="179"/>
      <c r="C491" s="173"/>
      <c r="D491" s="173"/>
      <c r="E491" s="46" t="s">
        <v>104</v>
      </c>
      <c r="F491" s="46"/>
      <c r="G491" s="7"/>
      <c r="H491" s="33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46"/>
    </row>
    <row r="492" spans="1:20" ht="15.75" hidden="1" customHeight="1" x14ac:dyDescent="0.25">
      <c r="A492" s="173"/>
      <c r="B492" s="179"/>
      <c r="C492" s="173"/>
      <c r="D492" s="173"/>
      <c r="E492" s="46" t="s">
        <v>105</v>
      </c>
      <c r="F492" s="46"/>
      <c r="G492" s="7"/>
      <c r="H492" s="33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46"/>
    </row>
    <row r="493" spans="1:20" ht="15.75" hidden="1" customHeight="1" x14ac:dyDescent="0.25">
      <c r="A493" s="173"/>
      <c r="B493" s="179"/>
      <c r="C493" s="173"/>
      <c r="D493" s="173"/>
      <c r="E493" s="7" t="s">
        <v>106</v>
      </c>
      <c r="F493" s="7"/>
      <c r="G493" s="7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</row>
    <row r="494" spans="1:20" x14ac:dyDescent="0.25">
      <c r="A494" s="123"/>
      <c r="B494" s="123"/>
      <c r="C494" s="124"/>
      <c r="D494" s="123"/>
      <c r="E494" s="80"/>
      <c r="F494" s="40"/>
      <c r="G494" s="40"/>
      <c r="H494" s="40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</row>
    <row r="495" spans="1:20" hidden="1" x14ac:dyDescent="0.25">
      <c r="A495" s="39"/>
      <c r="B495" s="39"/>
      <c r="C495" s="40"/>
      <c r="D495" s="39"/>
      <c r="E495" s="53"/>
      <c r="F495" s="40"/>
      <c r="G495" s="40"/>
      <c r="H495" s="40"/>
    </row>
    <row r="496" spans="1:20" x14ac:dyDescent="0.25">
      <c r="A496" s="39"/>
      <c r="B496" s="39"/>
      <c r="C496" s="40"/>
      <c r="D496" s="39"/>
      <c r="E496" s="53"/>
      <c r="F496" s="40"/>
      <c r="G496" s="40"/>
      <c r="H496" s="40"/>
      <c r="L496" s="73"/>
    </row>
    <row r="497" spans="1:20" x14ac:dyDescent="0.25">
      <c r="A497" s="201" t="s">
        <v>392</v>
      </c>
      <c r="B497" s="202"/>
      <c r="C497" s="202"/>
      <c r="D497" s="202"/>
      <c r="E497" s="202"/>
      <c r="F497" s="202"/>
      <c r="G497" s="202"/>
      <c r="H497" s="202"/>
      <c r="I497" s="202"/>
      <c r="J497" s="202"/>
      <c r="K497" s="202"/>
      <c r="L497" s="202"/>
      <c r="M497" s="202"/>
      <c r="N497" s="202"/>
      <c r="O497" s="202"/>
      <c r="P497" s="202"/>
      <c r="Q497" s="202"/>
      <c r="R497" s="202"/>
      <c r="S497" s="202"/>
      <c r="T497" s="202"/>
    </row>
    <row r="498" spans="1:20" ht="15.75" customHeight="1" x14ac:dyDescent="0.25">
      <c r="A498" s="218" t="s">
        <v>393</v>
      </c>
      <c r="B498" s="219"/>
      <c r="C498" s="219"/>
      <c r="D498" s="219"/>
      <c r="E498" s="219"/>
      <c r="F498" s="219"/>
      <c r="G498" s="219"/>
      <c r="H498" s="219"/>
      <c r="I498" s="219"/>
      <c r="J498" s="219"/>
      <c r="K498" s="219"/>
      <c r="L498" s="219"/>
      <c r="M498" s="219"/>
      <c r="N498" s="219"/>
      <c r="O498" s="219"/>
      <c r="P498" s="219"/>
      <c r="Q498" s="219"/>
      <c r="R498" s="219"/>
      <c r="S498" s="219"/>
      <c r="T498" s="220"/>
    </row>
    <row r="499" spans="1:20" ht="39.75" customHeight="1" x14ac:dyDescent="0.25">
      <c r="A499" s="173" t="s">
        <v>4</v>
      </c>
      <c r="B499" s="173" t="s">
        <v>394</v>
      </c>
      <c r="C499" s="173" t="s">
        <v>395</v>
      </c>
      <c r="D499" s="173" t="s">
        <v>396</v>
      </c>
      <c r="E499" s="173" t="s">
        <v>8</v>
      </c>
      <c r="F499" s="173" t="s">
        <v>471</v>
      </c>
      <c r="G499" s="173" t="s">
        <v>9</v>
      </c>
      <c r="H499" s="173" t="s">
        <v>540</v>
      </c>
      <c r="I499" s="173" t="s">
        <v>534</v>
      </c>
      <c r="J499" s="173"/>
      <c r="K499" s="173"/>
      <c r="L499" s="173"/>
      <c r="M499" s="173" t="s">
        <v>342</v>
      </c>
      <c r="N499" s="173"/>
      <c r="O499" s="173"/>
      <c r="P499" s="173"/>
      <c r="Q499" s="173" t="str">
        <f>Q374</f>
        <v>Расходы на строительство объекта, тыс.руб.</v>
      </c>
      <c r="R499" s="173"/>
      <c r="S499" s="173"/>
      <c r="T499" s="173"/>
    </row>
    <row r="500" spans="1:20" ht="75" x14ac:dyDescent="0.25">
      <c r="A500" s="173"/>
      <c r="B500" s="173"/>
      <c r="C500" s="173"/>
      <c r="D500" s="173"/>
      <c r="E500" s="173"/>
      <c r="F500" s="173"/>
      <c r="G500" s="174"/>
      <c r="H500" s="173"/>
      <c r="I500" s="7">
        <v>2017</v>
      </c>
      <c r="J500" s="7">
        <v>2018</v>
      </c>
      <c r="K500" s="7">
        <v>2019</v>
      </c>
      <c r="L500" s="7" t="s">
        <v>12</v>
      </c>
      <c r="M500" s="7">
        <v>2017</v>
      </c>
      <c r="N500" s="7">
        <v>2018</v>
      </c>
      <c r="O500" s="7">
        <v>2019</v>
      </c>
      <c r="P500" s="7" t="s">
        <v>12</v>
      </c>
      <c r="Q500" s="7">
        <v>2017</v>
      </c>
      <c r="R500" s="7">
        <v>2018</v>
      </c>
      <c r="S500" s="7">
        <v>2019</v>
      </c>
      <c r="T500" s="7" t="s">
        <v>12</v>
      </c>
    </row>
    <row r="501" spans="1:20" x14ac:dyDescent="0.25">
      <c r="A501" s="46">
        <v>1</v>
      </c>
      <c r="B501" s="179">
        <v>2</v>
      </c>
      <c r="C501" s="179"/>
      <c r="D501" s="179"/>
      <c r="E501" s="179"/>
      <c r="F501" s="178"/>
      <c r="G501" s="178"/>
      <c r="H501" s="7">
        <v>3</v>
      </c>
      <c r="I501" s="173">
        <v>4</v>
      </c>
      <c r="J501" s="174"/>
      <c r="K501" s="174"/>
      <c r="L501" s="174"/>
      <c r="M501" s="173">
        <v>5</v>
      </c>
      <c r="N501" s="173"/>
      <c r="O501" s="173"/>
      <c r="P501" s="173"/>
      <c r="Q501" s="173">
        <v>6</v>
      </c>
      <c r="R501" s="173"/>
      <c r="S501" s="173"/>
      <c r="T501" s="173"/>
    </row>
    <row r="502" spans="1:20" hidden="1" x14ac:dyDescent="0.25">
      <c r="A502" s="173" t="s">
        <v>15</v>
      </c>
      <c r="B502" s="179" t="s">
        <v>397</v>
      </c>
      <c r="C502" s="173" t="s">
        <v>398</v>
      </c>
      <c r="D502" s="173" t="s">
        <v>399</v>
      </c>
      <c r="E502" s="173" t="s">
        <v>14</v>
      </c>
      <c r="F502" s="46"/>
      <c r="G502" s="46"/>
      <c r="H502" s="7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</row>
    <row r="503" spans="1:20" hidden="1" x14ac:dyDescent="0.25">
      <c r="A503" s="173"/>
      <c r="B503" s="179"/>
      <c r="C503" s="173"/>
      <c r="D503" s="173"/>
      <c r="E503" s="173"/>
      <c r="F503" s="46"/>
      <c r="G503" s="46"/>
      <c r="H503" s="7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</row>
    <row r="504" spans="1:20" hidden="1" x14ac:dyDescent="0.25">
      <c r="A504" s="173"/>
      <c r="B504" s="179"/>
      <c r="C504" s="173"/>
      <c r="D504" s="173"/>
      <c r="E504" s="7" t="s">
        <v>83</v>
      </c>
      <c r="F504" s="30"/>
      <c r="G504" s="30"/>
      <c r="H504" s="3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</row>
    <row r="505" spans="1:20" hidden="1" x14ac:dyDescent="0.25">
      <c r="A505" s="173"/>
      <c r="B505" s="179"/>
      <c r="C505" s="173"/>
      <c r="D505" s="173"/>
      <c r="E505" s="7" t="s">
        <v>102</v>
      </c>
      <c r="F505" s="30"/>
      <c r="G505" s="30"/>
      <c r="H505" s="3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</row>
    <row r="506" spans="1:20" ht="15.75" hidden="1" x14ac:dyDescent="0.25">
      <c r="A506" s="173"/>
      <c r="B506" s="179"/>
      <c r="C506" s="173"/>
      <c r="D506" s="173"/>
      <c r="E506" s="7" t="s">
        <v>104</v>
      </c>
      <c r="F506" s="7"/>
      <c r="G506" s="7"/>
      <c r="H506" s="35"/>
      <c r="I506" s="15"/>
      <c r="J506" s="15"/>
      <c r="K506" s="15"/>
      <c r="L506" s="10"/>
      <c r="M506" s="10"/>
      <c r="N506" s="10"/>
      <c r="O506" s="10"/>
      <c r="P506" s="10"/>
      <c r="Q506" s="56"/>
      <c r="R506" s="56"/>
      <c r="S506" s="56"/>
      <c r="T506" s="10"/>
    </row>
    <row r="507" spans="1:20" hidden="1" x14ac:dyDescent="0.25">
      <c r="A507" s="173"/>
      <c r="B507" s="179"/>
      <c r="C507" s="173"/>
      <c r="D507" s="173"/>
      <c r="E507" s="7" t="s">
        <v>105</v>
      </c>
      <c r="F507" s="30"/>
      <c r="G507" s="30"/>
      <c r="H507" s="3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</row>
    <row r="508" spans="1:20" hidden="1" x14ac:dyDescent="0.25">
      <c r="A508" s="173"/>
      <c r="B508" s="179"/>
      <c r="C508" s="173"/>
      <c r="D508" s="173"/>
      <c r="E508" s="7" t="s">
        <v>106</v>
      </c>
      <c r="F508" s="30"/>
      <c r="G508" s="30"/>
      <c r="H508" s="3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</row>
    <row r="509" spans="1:20" hidden="1" x14ac:dyDescent="0.25">
      <c r="A509" s="173"/>
      <c r="B509" s="179"/>
      <c r="C509" s="173"/>
      <c r="D509" s="173" t="s">
        <v>400</v>
      </c>
      <c r="E509" s="7" t="s">
        <v>14</v>
      </c>
      <c r="F509" s="30"/>
      <c r="G509" s="30"/>
      <c r="H509" s="3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</row>
    <row r="510" spans="1:20" hidden="1" x14ac:dyDescent="0.25">
      <c r="A510" s="173"/>
      <c r="B510" s="179"/>
      <c r="C510" s="173"/>
      <c r="D510" s="173"/>
      <c r="E510" s="7" t="s">
        <v>83</v>
      </c>
      <c r="F510" s="30"/>
      <c r="G510" s="30"/>
      <c r="H510" s="3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</row>
    <row r="511" spans="1:20" hidden="1" x14ac:dyDescent="0.25">
      <c r="A511" s="173"/>
      <c r="B511" s="179"/>
      <c r="C511" s="173"/>
      <c r="D511" s="173"/>
      <c r="E511" s="7" t="s">
        <v>102</v>
      </c>
      <c r="F511" s="30"/>
      <c r="G511" s="30"/>
      <c r="H511" s="3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</row>
    <row r="512" spans="1:20" ht="15.75" hidden="1" x14ac:dyDescent="0.25">
      <c r="A512" s="173"/>
      <c r="B512" s="179"/>
      <c r="C512" s="173"/>
      <c r="D512" s="173"/>
      <c r="E512" s="7" t="s">
        <v>104</v>
      </c>
      <c r="F512" s="7"/>
      <c r="G512" s="7"/>
      <c r="H512" s="35"/>
      <c r="I512" s="15"/>
      <c r="J512" s="15"/>
      <c r="K512" s="15"/>
      <c r="L512" s="10"/>
      <c r="M512" s="10"/>
      <c r="N512" s="10"/>
      <c r="O512" s="10"/>
      <c r="P512" s="10"/>
      <c r="Q512" s="56"/>
      <c r="R512" s="56"/>
      <c r="S512" s="56"/>
      <c r="T512" s="10"/>
    </row>
    <row r="513" spans="1:20" hidden="1" x14ac:dyDescent="0.25">
      <c r="A513" s="173"/>
      <c r="B513" s="179"/>
      <c r="C513" s="173"/>
      <c r="D513" s="173"/>
      <c r="E513" s="7" t="s">
        <v>105</v>
      </c>
      <c r="F513" s="30"/>
      <c r="G513" s="30"/>
      <c r="H513" s="3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</row>
    <row r="514" spans="1:20" hidden="1" x14ac:dyDescent="0.25">
      <c r="A514" s="173"/>
      <c r="B514" s="179"/>
      <c r="C514" s="173"/>
      <c r="D514" s="173"/>
      <c r="E514" s="7" t="s">
        <v>106</v>
      </c>
      <c r="F514" s="30"/>
      <c r="G514" s="30"/>
      <c r="H514" s="3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</row>
    <row r="515" spans="1:20" hidden="1" x14ac:dyDescent="0.25">
      <c r="A515" s="173"/>
      <c r="B515" s="179"/>
      <c r="C515" s="173" t="s">
        <v>401</v>
      </c>
      <c r="D515" s="173" t="s">
        <v>399</v>
      </c>
      <c r="E515" s="7" t="s">
        <v>14</v>
      </c>
      <c r="F515" s="30"/>
      <c r="G515" s="30"/>
      <c r="H515" s="3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</row>
    <row r="516" spans="1:20" hidden="1" x14ac:dyDescent="0.25">
      <c r="A516" s="173"/>
      <c r="B516" s="179"/>
      <c r="C516" s="173"/>
      <c r="D516" s="173"/>
      <c r="E516" s="7" t="s">
        <v>83</v>
      </c>
      <c r="F516" s="30"/>
      <c r="G516" s="30"/>
      <c r="H516" s="3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</row>
    <row r="517" spans="1:20" hidden="1" x14ac:dyDescent="0.25">
      <c r="A517" s="173"/>
      <c r="B517" s="179"/>
      <c r="C517" s="173"/>
      <c r="D517" s="173"/>
      <c r="E517" s="7" t="s">
        <v>102</v>
      </c>
      <c r="F517" s="30"/>
      <c r="G517" s="30"/>
      <c r="H517" s="3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</row>
    <row r="518" spans="1:20" ht="35.25" customHeight="1" x14ac:dyDescent="0.25">
      <c r="A518" s="173"/>
      <c r="B518" s="179"/>
      <c r="C518" s="173"/>
      <c r="D518" s="173"/>
      <c r="E518" s="7" t="s">
        <v>104</v>
      </c>
      <c r="F518" s="30"/>
      <c r="G518" s="30"/>
      <c r="H518" s="30"/>
      <c r="I518" s="126"/>
      <c r="J518" s="126">
        <f>J519</f>
        <v>820</v>
      </c>
      <c r="K518" s="126"/>
      <c r="L518" s="10"/>
      <c r="M518" s="126"/>
      <c r="N518" s="126">
        <f>N519</f>
        <v>90</v>
      </c>
      <c r="O518" s="10"/>
      <c r="P518" s="10"/>
      <c r="Q518" s="125"/>
      <c r="R518" s="125">
        <f>R519</f>
        <v>3154.5290799999998</v>
      </c>
      <c r="S518" s="10"/>
      <c r="T518" s="10"/>
    </row>
    <row r="519" spans="1:20" ht="63.75" hidden="1" x14ac:dyDescent="0.25">
      <c r="A519" s="173"/>
      <c r="B519" s="179"/>
      <c r="C519" s="173"/>
      <c r="D519" s="173"/>
      <c r="E519" s="7" t="s">
        <v>104</v>
      </c>
      <c r="F519" s="14" t="s">
        <v>49</v>
      </c>
      <c r="G519" s="46">
        <v>383</v>
      </c>
      <c r="H519" s="35" t="s">
        <v>103</v>
      </c>
      <c r="I519" s="126">
        <v>0</v>
      </c>
      <c r="J519" s="126">
        <v>820</v>
      </c>
      <c r="K519" s="126">
        <v>0</v>
      </c>
      <c r="L519" s="10"/>
      <c r="M519" s="126"/>
      <c r="N519" s="126">
        <v>90</v>
      </c>
      <c r="O519" s="34"/>
      <c r="P519" s="10"/>
      <c r="Q519" s="125"/>
      <c r="R519" s="125">
        <v>3154.5290799999998</v>
      </c>
      <c r="S519" s="17"/>
      <c r="T519" s="10"/>
    </row>
    <row r="520" spans="1:20" hidden="1" x14ac:dyDescent="0.25">
      <c r="A520" s="173"/>
      <c r="B520" s="179"/>
      <c r="C520" s="173"/>
      <c r="D520" s="173"/>
      <c r="E520" s="7" t="s">
        <v>105</v>
      </c>
      <c r="F520" s="30"/>
      <c r="G520" s="46"/>
      <c r="H520" s="30"/>
      <c r="I520" s="126">
        <v>0</v>
      </c>
      <c r="J520" s="126">
        <v>0</v>
      </c>
      <c r="K520" s="126">
        <v>0</v>
      </c>
      <c r="L520" s="10"/>
      <c r="M520" s="126"/>
      <c r="N520" s="126"/>
      <c r="O520" s="10"/>
      <c r="P520" s="10"/>
      <c r="Q520" s="125"/>
      <c r="R520" s="125"/>
      <c r="S520" s="10"/>
      <c r="T520" s="10"/>
    </row>
    <row r="521" spans="1:20" hidden="1" x14ac:dyDescent="0.25">
      <c r="A521" s="173"/>
      <c r="B521" s="179"/>
      <c r="C521" s="173"/>
      <c r="D521" s="173"/>
      <c r="E521" s="7" t="s">
        <v>106</v>
      </c>
      <c r="F521" s="30"/>
      <c r="G521" s="46"/>
      <c r="H521" s="30"/>
      <c r="I521" s="126">
        <v>0</v>
      </c>
      <c r="J521" s="126">
        <v>0</v>
      </c>
      <c r="K521" s="126">
        <v>0</v>
      </c>
      <c r="L521" s="10"/>
      <c r="M521" s="126"/>
      <c r="N521" s="126"/>
      <c r="O521" s="10"/>
      <c r="P521" s="10"/>
      <c r="Q521" s="125"/>
      <c r="R521" s="125"/>
      <c r="S521" s="10"/>
      <c r="T521" s="10"/>
    </row>
    <row r="522" spans="1:20" hidden="1" x14ac:dyDescent="0.25">
      <c r="A522" s="173"/>
      <c r="B522" s="179"/>
      <c r="C522" s="173"/>
      <c r="D522" s="173" t="s">
        <v>400</v>
      </c>
      <c r="E522" s="7" t="s">
        <v>14</v>
      </c>
      <c r="F522" s="30"/>
      <c r="G522" s="46"/>
      <c r="H522" s="30"/>
      <c r="I522" s="126">
        <v>0</v>
      </c>
      <c r="J522" s="126">
        <v>0</v>
      </c>
      <c r="K522" s="126">
        <v>0</v>
      </c>
      <c r="L522" s="10"/>
      <c r="M522" s="126"/>
      <c r="N522" s="126"/>
      <c r="O522" s="10"/>
      <c r="P522" s="10"/>
      <c r="Q522" s="125"/>
      <c r="R522" s="125"/>
      <c r="S522" s="10"/>
      <c r="T522" s="10"/>
    </row>
    <row r="523" spans="1:20" hidden="1" x14ac:dyDescent="0.25">
      <c r="A523" s="173"/>
      <c r="B523" s="179"/>
      <c r="C523" s="173"/>
      <c r="D523" s="173"/>
      <c r="E523" s="7" t="s">
        <v>83</v>
      </c>
      <c r="F523" s="30"/>
      <c r="G523" s="46"/>
      <c r="H523" s="30"/>
      <c r="I523" s="126">
        <v>0</v>
      </c>
      <c r="J523" s="126">
        <v>0</v>
      </c>
      <c r="K523" s="126">
        <v>0</v>
      </c>
      <c r="L523" s="10"/>
      <c r="M523" s="126"/>
      <c r="N523" s="126"/>
      <c r="O523" s="10"/>
      <c r="P523" s="10"/>
      <c r="Q523" s="125"/>
      <c r="R523" s="125"/>
      <c r="S523" s="10"/>
      <c r="T523" s="10"/>
    </row>
    <row r="524" spans="1:20" hidden="1" x14ac:dyDescent="0.25">
      <c r="A524" s="173"/>
      <c r="B524" s="179"/>
      <c r="C524" s="173"/>
      <c r="D524" s="173"/>
      <c r="E524" s="7" t="s">
        <v>102</v>
      </c>
      <c r="F524" s="30"/>
      <c r="G524" s="46"/>
      <c r="H524" s="30"/>
      <c r="I524" s="126">
        <v>0</v>
      </c>
      <c r="J524" s="126">
        <v>0</v>
      </c>
      <c r="K524" s="126">
        <v>0</v>
      </c>
      <c r="L524" s="10"/>
      <c r="M524" s="126"/>
      <c r="N524" s="126"/>
      <c r="O524" s="10"/>
      <c r="P524" s="10"/>
      <c r="Q524" s="125"/>
      <c r="R524" s="125"/>
      <c r="S524" s="10"/>
      <c r="T524" s="10"/>
    </row>
    <row r="525" spans="1:20" ht="35.25" customHeight="1" x14ac:dyDescent="0.25">
      <c r="A525" s="173"/>
      <c r="B525" s="179"/>
      <c r="C525" s="173"/>
      <c r="D525" s="173"/>
      <c r="E525" s="7" t="s">
        <v>104</v>
      </c>
      <c r="F525" s="30"/>
      <c r="G525" s="46"/>
      <c r="H525" s="30"/>
      <c r="I525" s="126">
        <f>I526</f>
        <v>470</v>
      </c>
      <c r="J525" s="126"/>
      <c r="K525" s="126"/>
      <c r="L525" s="10"/>
      <c r="M525" s="126">
        <f>M526</f>
        <v>220</v>
      </c>
      <c r="N525" s="126"/>
      <c r="O525" s="10"/>
      <c r="P525" s="10"/>
      <c r="Q525" s="125">
        <f>Q526</f>
        <v>1165.46657</v>
      </c>
      <c r="R525" s="125"/>
      <c r="S525" s="10"/>
      <c r="T525" s="10"/>
    </row>
    <row r="526" spans="1:20" ht="63.75" hidden="1" x14ac:dyDescent="0.25">
      <c r="A526" s="173"/>
      <c r="B526" s="179"/>
      <c r="C526" s="173"/>
      <c r="D526" s="173"/>
      <c r="E526" s="7" t="s">
        <v>104</v>
      </c>
      <c r="F526" s="7" t="s">
        <v>344</v>
      </c>
      <c r="G526" s="46">
        <v>384</v>
      </c>
      <c r="H526" s="35" t="s">
        <v>402</v>
      </c>
      <c r="I526" s="10">
        <v>470</v>
      </c>
      <c r="J526" s="10">
        <v>0</v>
      </c>
      <c r="K526" s="10">
        <v>0</v>
      </c>
      <c r="L526" s="10"/>
      <c r="M526" s="48">
        <v>220</v>
      </c>
      <c r="N526" s="10"/>
      <c r="O526" s="10"/>
      <c r="P526" s="10"/>
      <c r="Q526" s="56">
        <v>1165.46657</v>
      </c>
      <c r="R526" s="10"/>
      <c r="S526" s="10"/>
      <c r="T526" s="10"/>
    </row>
    <row r="527" spans="1:20" hidden="1" x14ac:dyDescent="0.25">
      <c r="A527" s="173"/>
      <c r="B527" s="179"/>
      <c r="C527" s="173"/>
      <c r="D527" s="173"/>
      <c r="E527" s="7" t="s">
        <v>105</v>
      </c>
      <c r="F527" s="30"/>
      <c r="G527" s="30"/>
      <c r="H527" s="3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</row>
    <row r="528" spans="1:20" hidden="1" x14ac:dyDescent="0.25">
      <c r="A528" s="173"/>
      <c r="B528" s="179"/>
      <c r="C528" s="173"/>
      <c r="D528" s="173"/>
      <c r="E528" s="7" t="s">
        <v>106</v>
      </c>
      <c r="F528" s="30"/>
      <c r="G528" s="30"/>
      <c r="H528" s="3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</row>
    <row r="529" spans="1:20" hidden="1" x14ac:dyDescent="0.25">
      <c r="A529" s="173"/>
      <c r="B529" s="179" t="s">
        <v>403</v>
      </c>
      <c r="C529" s="173" t="s">
        <v>398</v>
      </c>
      <c r="D529" s="173" t="s">
        <v>399</v>
      </c>
      <c r="E529" s="7" t="s">
        <v>14</v>
      </c>
      <c r="F529" s="30"/>
      <c r="G529" s="30"/>
      <c r="H529" s="3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</row>
    <row r="530" spans="1:20" hidden="1" x14ac:dyDescent="0.25">
      <c r="A530" s="173"/>
      <c r="B530" s="179"/>
      <c r="C530" s="173"/>
      <c r="D530" s="173"/>
      <c r="E530" s="7" t="s">
        <v>83</v>
      </c>
      <c r="F530" s="30"/>
      <c r="G530" s="30"/>
      <c r="H530" s="3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</row>
    <row r="531" spans="1:20" hidden="1" x14ac:dyDescent="0.25">
      <c r="A531" s="173"/>
      <c r="B531" s="179"/>
      <c r="C531" s="173"/>
      <c r="D531" s="173"/>
      <c r="E531" s="7" t="s">
        <v>102</v>
      </c>
      <c r="F531" s="30"/>
      <c r="G531" s="30"/>
      <c r="H531" s="3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</row>
    <row r="532" spans="1:20" hidden="1" x14ac:dyDescent="0.25">
      <c r="A532" s="173"/>
      <c r="B532" s="179"/>
      <c r="C532" s="173"/>
      <c r="D532" s="173"/>
      <c r="E532" s="7" t="s">
        <v>104</v>
      </c>
      <c r="F532" s="30"/>
      <c r="G532" s="30"/>
      <c r="H532" s="3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</row>
    <row r="533" spans="1:20" hidden="1" x14ac:dyDescent="0.25">
      <c r="A533" s="173"/>
      <c r="B533" s="179"/>
      <c r="C533" s="173"/>
      <c r="D533" s="173"/>
      <c r="E533" s="7" t="s">
        <v>105</v>
      </c>
      <c r="F533" s="30"/>
      <c r="G533" s="30"/>
      <c r="H533" s="3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</row>
    <row r="534" spans="1:20" hidden="1" x14ac:dyDescent="0.25">
      <c r="A534" s="173"/>
      <c r="B534" s="179"/>
      <c r="C534" s="173"/>
      <c r="D534" s="173"/>
      <c r="E534" s="7" t="s">
        <v>106</v>
      </c>
      <c r="F534" s="30"/>
      <c r="G534" s="30"/>
      <c r="H534" s="3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</row>
    <row r="535" spans="1:20" hidden="1" x14ac:dyDescent="0.25">
      <c r="A535" s="173"/>
      <c r="B535" s="179"/>
      <c r="C535" s="173" t="s">
        <v>401</v>
      </c>
      <c r="D535" s="173" t="s">
        <v>399</v>
      </c>
      <c r="E535" s="7" t="s">
        <v>14</v>
      </c>
      <c r="F535" s="30"/>
      <c r="G535" s="30"/>
      <c r="H535" s="3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</row>
    <row r="536" spans="1:20" hidden="1" x14ac:dyDescent="0.25">
      <c r="A536" s="173"/>
      <c r="B536" s="179"/>
      <c r="C536" s="173"/>
      <c r="D536" s="173"/>
      <c r="E536" s="7" t="s">
        <v>83</v>
      </c>
      <c r="F536" s="30"/>
      <c r="G536" s="30"/>
      <c r="H536" s="3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</row>
    <row r="537" spans="1:20" hidden="1" x14ac:dyDescent="0.25">
      <c r="A537" s="173"/>
      <c r="B537" s="179"/>
      <c r="C537" s="173"/>
      <c r="D537" s="173"/>
      <c r="E537" s="7" t="s">
        <v>102</v>
      </c>
      <c r="F537" s="30"/>
      <c r="G537" s="30"/>
      <c r="H537" s="3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</row>
    <row r="538" spans="1:20" hidden="1" x14ac:dyDescent="0.25">
      <c r="A538" s="173"/>
      <c r="B538" s="179"/>
      <c r="C538" s="173"/>
      <c r="D538" s="173"/>
      <c r="E538" s="7" t="s">
        <v>104</v>
      </c>
      <c r="F538" s="30"/>
      <c r="G538" s="30"/>
      <c r="H538" s="3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</row>
    <row r="539" spans="1:20" hidden="1" x14ac:dyDescent="0.25">
      <c r="A539" s="173"/>
      <c r="B539" s="179"/>
      <c r="C539" s="173"/>
      <c r="D539" s="173"/>
      <c r="E539" s="7" t="s">
        <v>105</v>
      </c>
      <c r="F539" s="30"/>
      <c r="G539" s="30"/>
      <c r="H539" s="3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</row>
    <row r="540" spans="1:20" hidden="1" x14ac:dyDescent="0.25">
      <c r="A540" s="173"/>
      <c r="B540" s="179"/>
      <c r="C540" s="173"/>
      <c r="D540" s="173"/>
      <c r="E540" s="7" t="s">
        <v>106</v>
      </c>
      <c r="F540" s="30"/>
      <c r="G540" s="30"/>
      <c r="H540" s="3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</row>
    <row r="541" spans="1:20" hidden="1" x14ac:dyDescent="0.25">
      <c r="A541" s="173"/>
      <c r="B541" s="179"/>
      <c r="C541" s="173"/>
      <c r="D541" s="173" t="s">
        <v>400</v>
      </c>
      <c r="E541" s="7" t="s">
        <v>14</v>
      </c>
      <c r="F541" s="30"/>
      <c r="G541" s="30"/>
      <c r="H541" s="3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</row>
    <row r="542" spans="1:20" hidden="1" x14ac:dyDescent="0.25">
      <c r="A542" s="173"/>
      <c r="B542" s="179"/>
      <c r="C542" s="173"/>
      <c r="D542" s="173"/>
      <c r="E542" s="7" t="s">
        <v>83</v>
      </c>
      <c r="F542" s="30"/>
      <c r="G542" s="30"/>
      <c r="H542" s="3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</row>
    <row r="543" spans="1:20" hidden="1" x14ac:dyDescent="0.25">
      <c r="A543" s="173"/>
      <c r="B543" s="179"/>
      <c r="C543" s="173"/>
      <c r="D543" s="173"/>
      <c r="E543" s="7" t="s">
        <v>102</v>
      </c>
      <c r="F543" s="30"/>
      <c r="G543" s="30"/>
      <c r="H543" s="3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</row>
    <row r="544" spans="1:20" hidden="1" x14ac:dyDescent="0.25">
      <c r="A544" s="173"/>
      <c r="B544" s="179"/>
      <c r="C544" s="173"/>
      <c r="D544" s="173"/>
      <c r="E544" s="7" t="s">
        <v>104</v>
      </c>
      <c r="F544" s="30"/>
      <c r="G544" s="30"/>
      <c r="H544" s="3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</row>
    <row r="545" spans="1:20" hidden="1" x14ac:dyDescent="0.25">
      <c r="A545" s="173"/>
      <c r="B545" s="179"/>
      <c r="C545" s="173"/>
      <c r="D545" s="173"/>
      <c r="E545" s="7" t="s">
        <v>105</v>
      </c>
      <c r="F545" s="30"/>
      <c r="G545" s="30"/>
      <c r="H545" s="3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</row>
    <row r="546" spans="1:20" hidden="1" x14ac:dyDescent="0.25">
      <c r="A546" s="173"/>
      <c r="B546" s="179"/>
      <c r="C546" s="173"/>
      <c r="D546" s="173"/>
      <c r="E546" s="7" t="s">
        <v>106</v>
      </c>
      <c r="F546" s="30"/>
      <c r="G546" s="30"/>
      <c r="H546" s="3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</row>
    <row r="547" spans="1:20" hidden="1" x14ac:dyDescent="0.25">
      <c r="A547" s="173"/>
      <c r="B547" s="179" t="s">
        <v>404</v>
      </c>
      <c r="C547" s="173" t="s">
        <v>401</v>
      </c>
      <c r="D547" s="173" t="s">
        <v>400</v>
      </c>
      <c r="E547" s="7" t="s">
        <v>14</v>
      </c>
      <c r="F547" s="30"/>
      <c r="G547" s="30"/>
      <c r="H547" s="3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</row>
    <row r="548" spans="1:20" hidden="1" x14ac:dyDescent="0.25">
      <c r="A548" s="173"/>
      <c r="B548" s="179"/>
      <c r="C548" s="173"/>
      <c r="D548" s="173"/>
      <c r="E548" s="7" t="s">
        <v>83</v>
      </c>
      <c r="F548" s="30"/>
      <c r="G548" s="30"/>
      <c r="H548" s="3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</row>
    <row r="549" spans="1:20" hidden="1" x14ac:dyDescent="0.25">
      <c r="A549" s="173"/>
      <c r="B549" s="179"/>
      <c r="C549" s="173"/>
      <c r="D549" s="173"/>
      <c r="E549" s="7" t="s">
        <v>102</v>
      </c>
      <c r="F549" s="30"/>
      <c r="G549" s="30"/>
      <c r="H549" s="3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</row>
    <row r="550" spans="1:20" hidden="1" x14ac:dyDescent="0.25">
      <c r="A550" s="173"/>
      <c r="B550" s="179"/>
      <c r="C550" s="173"/>
      <c r="D550" s="173"/>
      <c r="E550" s="7" t="s">
        <v>104</v>
      </c>
      <c r="F550" s="30"/>
      <c r="G550" s="30"/>
      <c r="H550" s="3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</row>
    <row r="551" spans="1:20" hidden="1" x14ac:dyDescent="0.25">
      <c r="A551" s="173"/>
      <c r="B551" s="179"/>
      <c r="C551" s="173"/>
      <c r="D551" s="173"/>
      <c r="E551" s="7" t="s">
        <v>105</v>
      </c>
      <c r="F551" s="30"/>
      <c r="G551" s="30"/>
      <c r="H551" s="3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</row>
    <row r="552" spans="1:20" hidden="1" x14ac:dyDescent="0.25">
      <c r="A552" s="173"/>
      <c r="B552" s="179"/>
      <c r="C552" s="173"/>
      <c r="D552" s="173"/>
      <c r="E552" s="7" t="s">
        <v>106</v>
      </c>
      <c r="F552" s="30"/>
      <c r="G552" s="30"/>
      <c r="H552" s="3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</row>
    <row r="553" spans="1:20" hidden="1" x14ac:dyDescent="0.25">
      <c r="A553" s="173"/>
      <c r="B553" s="173" t="s">
        <v>405</v>
      </c>
      <c r="C553" s="173" t="s">
        <v>398</v>
      </c>
      <c r="D553" s="173" t="s">
        <v>399</v>
      </c>
      <c r="E553" s="7" t="s">
        <v>14</v>
      </c>
      <c r="F553" s="30"/>
      <c r="G553" s="30"/>
      <c r="H553" s="3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</row>
    <row r="554" spans="1:20" hidden="1" x14ac:dyDescent="0.25">
      <c r="A554" s="173"/>
      <c r="B554" s="173"/>
      <c r="C554" s="173"/>
      <c r="D554" s="173"/>
      <c r="E554" s="7" t="s">
        <v>83</v>
      </c>
      <c r="F554" s="30"/>
      <c r="G554" s="30"/>
      <c r="H554" s="3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</row>
    <row r="555" spans="1:20" hidden="1" x14ac:dyDescent="0.25">
      <c r="A555" s="173"/>
      <c r="B555" s="173"/>
      <c r="C555" s="173"/>
      <c r="D555" s="173"/>
      <c r="E555" s="7" t="s">
        <v>102</v>
      </c>
      <c r="F555" s="30"/>
      <c r="G555" s="30"/>
      <c r="H555" s="3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</row>
    <row r="556" spans="1:20" s="39" customFormat="1" hidden="1" x14ac:dyDescent="0.25">
      <c r="A556" s="173"/>
      <c r="B556" s="173"/>
      <c r="C556" s="173"/>
      <c r="D556" s="173"/>
      <c r="E556" s="7" t="s">
        <v>104</v>
      </c>
      <c r="F556" s="30"/>
      <c r="G556" s="30"/>
      <c r="H556" s="30"/>
      <c r="I556" s="57"/>
      <c r="J556" s="57"/>
      <c r="K556" s="57"/>
      <c r="L556" s="57"/>
      <c r="M556" s="57"/>
      <c r="N556" s="57"/>
      <c r="O556" s="57"/>
      <c r="P556" s="57"/>
      <c r="Q556" s="10"/>
      <c r="R556" s="10"/>
      <c r="S556" s="10"/>
      <c r="T556" s="10"/>
    </row>
    <row r="557" spans="1:20" s="39" customFormat="1" hidden="1" x14ac:dyDescent="0.25">
      <c r="A557" s="173"/>
      <c r="B557" s="173"/>
      <c r="C557" s="173"/>
      <c r="D557" s="173"/>
      <c r="E557" s="7" t="s">
        <v>105</v>
      </c>
      <c r="F557" s="30"/>
      <c r="G557" s="30"/>
      <c r="H557" s="30"/>
      <c r="I557" s="29"/>
      <c r="J557" s="29"/>
      <c r="K557" s="29"/>
      <c r="L557" s="29"/>
      <c r="M557" s="29"/>
      <c r="N557" s="29"/>
      <c r="O557" s="29"/>
      <c r="P557" s="29"/>
      <c r="Q557" s="10"/>
      <c r="R557" s="10"/>
      <c r="S557" s="10"/>
      <c r="T557" s="10"/>
    </row>
    <row r="558" spans="1:20" s="39" customFormat="1" hidden="1" x14ac:dyDescent="0.25">
      <c r="A558" s="173"/>
      <c r="B558" s="173"/>
      <c r="C558" s="173"/>
      <c r="D558" s="173"/>
      <c r="E558" s="7" t="s">
        <v>106</v>
      </c>
      <c r="F558" s="30"/>
      <c r="G558" s="30"/>
      <c r="H558" s="30"/>
      <c r="I558" s="59"/>
      <c r="J558" s="59"/>
      <c r="K558" s="59"/>
      <c r="L558" s="59"/>
      <c r="M558" s="58"/>
      <c r="N558" s="58"/>
      <c r="O558" s="58"/>
      <c r="P558" s="58"/>
      <c r="Q558" s="10"/>
      <c r="R558" s="10"/>
      <c r="S558" s="10"/>
      <c r="T558" s="10"/>
    </row>
    <row r="559" spans="1:20" s="39" customFormat="1" hidden="1" x14ac:dyDescent="0.25">
      <c r="A559" s="173"/>
      <c r="B559" s="173"/>
      <c r="C559" s="173" t="s">
        <v>401</v>
      </c>
      <c r="D559" s="173" t="s">
        <v>400</v>
      </c>
      <c r="E559" s="7" t="s">
        <v>14</v>
      </c>
      <c r="F559" s="30"/>
      <c r="G559" s="30"/>
      <c r="H559" s="30"/>
      <c r="I559" s="7"/>
      <c r="J559" s="7"/>
      <c r="K559" s="7"/>
      <c r="L559" s="7"/>
      <c r="M559" s="7"/>
      <c r="N559" s="7"/>
      <c r="O559" s="7"/>
      <c r="P559" s="7"/>
      <c r="Q559" s="10"/>
      <c r="R559" s="10"/>
      <c r="S559" s="10"/>
      <c r="T559" s="10"/>
    </row>
    <row r="560" spans="1:20" s="39" customFormat="1" hidden="1" x14ac:dyDescent="0.25">
      <c r="A560" s="173"/>
      <c r="B560" s="173"/>
      <c r="C560" s="173"/>
      <c r="D560" s="173"/>
      <c r="E560" s="7" t="s">
        <v>83</v>
      </c>
      <c r="F560" s="46"/>
      <c r="G560" s="46"/>
      <c r="H560" s="7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</row>
    <row r="561" spans="1:20" s="39" customFormat="1" hidden="1" x14ac:dyDescent="0.25">
      <c r="A561" s="173"/>
      <c r="B561" s="173"/>
      <c r="C561" s="173"/>
      <c r="D561" s="173"/>
      <c r="E561" s="7" t="s">
        <v>102</v>
      </c>
      <c r="F561" s="30"/>
      <c r="G561" s="30"/>
      <c r="H561" s="30"/>
      <c r="I561" s="7"/>
      <c r="J561" s="7"/>
      <c r="K561" s="7"/>
      <c r="L561" s="7"/>
      <c r="M561" s="10"/>
      <c r="N561" s="10"/>
      <c r="O561" s="10"/>
      <c r="P561" s="10"/>
      <c r="Q561" s="10"/>
      <c r="R561" s="10"/>
      <c r="S561" s="10"/>
      <c r="T561" s="10"/>
    </row>
    <row r="562" spans="1:20" s="39" customFormat="1" hidden="1" x14ac:dyDescent="0.25">
      <c r="A562" s="173"/>
      <c r="B562" s="173"/>
      <c r="C562" s="173"/>
      <c r="D562" s="173"/>
      <c r="E562" s="7" t="s">
        <v>104</v>
      </c>
      <c r="F562" s="30"/>
      <c r="G562" s="30"/>
      <c r="H562" s="30"/>
      <c r="I562" s="7"/>
      <c r="J562" s="7"/>
      <c r="K562" s="7"/>
      <c r="L562" s="7"/>
      <c r="M562" s="10"/>
      <c r="N562" s="10"/>
      <c r="O562" s="10"/>
      <c r="P562" s="10"/>
      <c r="Q562" s="10"/>
      <c r="R562" s="10"/>
      <c r="S562" s="10"/>
      <c r="T562" s="10"/>
    </row>
    <row r="563" spans="1:20" s="39" customFormat="1" hidden="1" x14ac:dyDescent="0.25">
      <c r="A563" s="173"/>
      <c r="B563" s="173"/>
      <c r="C563" s="173"/>
      <c r="D563" s="173"/>
      <c r="E563" s="7" t="s">
        <v>105</v>
      </c>
      <c r="F563" s="30"/>
      <c r="G563" s="30"/>
      <c r="H563" s="30"/>
      <c r="I563" s="7"/>
      <c r="J563" s="7"/>
      <c r="K563" s="7"/>
      <c r="L563" s="7"/>
      <c r="M563" s="10"/>
      <c r="N563" s="10"/>
      <c r="O563" s="10"/>
      <c r="P563" s="10"/>
      <c r="Q563" s="10"/>
      <c r="R563" s="10"/>
      <c r="S563" s="10"/>
      <c r="T563" s="10"/>
    </row>
    <row r="564" spans="1:20" s="39" customFormat="1" hidden="1" x14ac:dyDescent="0.25">
      <c r="A564" s="173"/>
      <c r="B564" s="173"/>
      <c r="C564" s="173"/>
      <c r="D564" s="173"/>
      <c r="E564" s="7" t="s">
        <v>106</v>
      </c>
      <c r="F564" s="30"/>
      <c r="G564" s="30"/>
      <c r="H564" s="30"/>
      <c r="I564" s="7"/>
      <c r="J564" s="7"/>
      <c r="K564" s="7"/>
      <c r="L564" s="7"/>
      <c r="M564" s="10"/>
      <c r="N564" s="10"/>
      <c r="O564" s="10"/>
      <c r="P564" s="10"/>
      <c r="Q564" s="10"/>
      <c r="R564" s="10"/>
      <c r="S564" s="10"/>
      <c r="T564" s="10"/>
    </row>
    <row r="565" spans="1:20" s="39" customFormat="1" hidden="1" x14ac:dyDescent="0.25">
      <c r="A565" s="173"/>
      <c r="B565" s="173" t="s">
        <v>405</v>
      </c>
      <c r="C565" s="173" t="s">
        <v>398</v>
      </c>
      <c r="D565" s="173" t="s">
        <v>399</v>
      </c>
      <c r="E565" s="7" t="s">
        <v>14</v>
      </c>
      <c r="F565" s="30"/>
      <c r="G565" s="30"/>
      <c r="H565" s="30"/>
      <c r="I565" s="7"/>
      <c r="J565" s="7"/>
      <c r="K565" s="7"/>
      <c r="L565" s="7"/>
      <c r="M565" s="10"/>
      <c r="N565" s="10"/>
      <c r="O565" s="10"/>
      <c r="P565" s="10"/>
      <c r="Q565" s="10"/>
      <c r="R565" s="10"/>
      <c r="S565" s="10"/>
      <c r="T565" s="10"/>
    </row>
    <row r="566" spans="1:20" s="39" customFormat="1" hidden="1" x14ac:dyDescent="0.25">
      <c r="A566" s="173"/>
      <c r="B566" s="173"/>
      <c r="C566" s="173"/>
      <c r="D566" s="173"/>
      <c r="E566" s="7" t="s">
        <v>83</v>
      </c>
      <c r="F566" s="30"/>
      <c r="G566" s="30"/>
      <c r="H566" s="30"/>
      <c r="I566" s="7"/>
      <c r="J566" s="7"/>
      <c r="K566" s="7"/>
      <c r="L566" s="7"/>
      <c r="M566" s="10"/>
      <c r="N566" s="10"/>
      <c r="O566" s="10"/>
      <c r="P566" s="10"/>
      <c r="Q566" s="10"/>
      <c r="R566" s="10"/>
      <c r="S566" s="10"/>
      <c r="T566" s="10"/>
    </row>
    <row r="567" spans="1:20" s="39" customFormat="1" hidden="1" x14ac:dyDescent="0.25">
      <c r="A567" s="173"/>
      <c r="B567" s="173"/>
      <c r="C567" s="173"/>
      <c r="D567" s="173"/>
      <c r="E567" s="7" t="s">
        <v>102</v>
      </c>
      <c r="F567" s="30"/>
      <c r="G567" s="30"/>
      <c r="H567" s="30"/>
      <c r="I567" s="7"/>
      <c r="J567" s="7"/>
      <c r="K567" s="7"/>
      <c r="L567" s="7"/>
      <c r="M567" s="10"/>
      <c r="N567" s="10"/>
      <c r="O567" s="10"/>
      <c r="P567" s="10"/>
      <c r="Q567" s="10"/>
      <c r="R567" s="10"/>
      <c r="S567" s="10"/>
      <c r="T567" s="10"/>
    </row>
    <row r="568" spans="1:20" s="39" customFormat="1" hidden="1" x14ac:dyDescent="0.25">
      <c r="A568" s="173"/>
      <c r="B568" s="173"/>
      <c r="C568" s="173"/>
      <c r="D568" s="173"/>
      <c r="E568" s="7" t="s">
        <v>104</v>
      </c>
      <c r="F568" s="30"/>
      <c r="G568" s="30"/>
      <c r="H568" s="30"/>
      <c r="I568" s="7"/>
      <c r="J568" s="7"/>
      <c r="K568" s="7"/>
      <c r="L568" s="7"/>
      <c r="M568" s="10"/>
      <c r="N568" s="10"/>
      <c r="O568" s="10"/>
      <c r="P568" s="10"/>
      <c r="Q568" s="10"/>
      <c r="R568" s="10"/>
      <c r="S568" s="10"/>
      <c r="T568" s="10"/>
    </row>
    <row r="569" spans="1:20" s="39" customFormat="1" hidden="1" x14ac:dyDescent="0.25">
      <c r="A569" s="173"/>
      <c r="B569" s="173"/>
      <c r="C569" s="173"/>
      <c r="D569" s="173"/>
      <c r="E569" s="7" t="s">
        <v>105</v>
      </c>
      <c r="F569" s="30"/>
      <c r="G569" s="30"/>
      <c r="H569" s="30"/>
      <c r="I569" s="7"/>
      <c r="J569" s="7"/>
      <c r="K569" s="7"/>
      <c r="L569" s="7"/>
      <c r="M569" s="10"/>
      <c r="N569" s="10"/>
      <c r="O569" s="10"/>
      <c r="P569" s="10"/>
      <c r="Q569" s="10"/>
      <c r="R569" s="10"/>
      <c r="S569" s="10"/>
      <c r="T569" s="10"/>
    </row>
    <row r="570" spans="1:20" s="39" customFormat="1" hidden="1" x14ac:dyDescent="0.25">
      <c r="A570" s="173"/>
      <c r="B570" s="173"/>
      <c r="C570" s="173"/>
      <c r="D570" s="173"/>
      <c r="E570" s="7" t="s">
        <v>106</v>
      </c>
      <c r="F570" s="30"/>
      <c r="G570" s="30"/>
      <c r="H570" s="30"/>
      <c r="I570" s="29"/>
      <c r="J570" s="29"/>
      <c r="K570" s="29"/>
      <c r="L570" s="29"/>
      <c r="M570" s="10"/>
      <c r="N570" s="10"/>
      <c r="O570" s="10"/>
      <c r="P570" s="10"/>
      <c r="Q570" s="10"/>
      <c r="R570" s="10"/>
      <c r="S570" s="10"/>
      <c r="T570" s="10"/>
    </row>
    <row r="571" spans="1:20" s="39" customFormat="1" hidden="1" x14ac:dyDescent="0.25">
      <c r="A571" s="173"/>
      <c r="B571" s="173"/>
      <c r="C571" s="173" t="s">
        <v>401</v>
      </c>
      <c r="D571" s="173" t="s">
        <v>399</v>
      </c>
      <c r="E571" s="7" t="s">
        <v>14</v>
      </c>
      <c r="F571" s="30"/>
      <c r="G571" s="30"/>
      <c r="H571" s="30"/>
      <c r="I571" s="29"/>
      <c r="J571" s="29"/>
      <c r="K571" s="29"/>
      <c r="L571" s="29"/>
      <c r="M571" s="10"/>
      <c r="N571" s="10"/>
      <c r="O571" s="10"/>
      <c r="P571" s="10"/>
      <c r="Q571" s="10"/>
      <c r="R571" s="10"/>
      <c r="S571" s="10"/>
      <c r="T571" s="10"/>
    </row>
    <row r="572" spans="1:20" s="39" customFormat="1" hidden="1" x14ac:dyDescent="0.25">
      <c r="A572" s="173"/>
      <c r="B572" s="173"/>
      <c r="C572" s="173"/>
      <c r="D572" s="173"/>
      <c r="E572" s="7" t="s">
        <v>83</v>
      </c>
      <c r="F572" s="30"/>
      <c r="G572" s="30"/>
      <c r="H572" s="30"/>
      <c r="I572" s="29"/>
      <c r="J572" s="29"/>
      <c r="K572" s="29"/>
      <c r="L572" s="29"/>
      <c r="M572" s="10"/>
      <c r="N572" s="10"/>
      <c r="O572" s="10"/>
      <c r="P572" s="10"/>
      <c r="Q572" s="10"/>
      <c r="R572" s="10"/>
      <c r="S572" s="10"/>
      <c r="T572" s="10"/>
    </row>
    <row r="573" spans="1:20" s="39" customFormat="1" hidden="1" x14ac:dyDescent="0.25">
      <c r="A573" s="173"/>
      <c r="B573" s="173"/>
      <c r="C573" s="173"/>
      <c r="D573" s="173"/>
      <c r="E573" s="7" t="s">
        <v>102</v>
      </c>
      <c r="F573" s="30"/>
      <c r="G573" s="30"/>
      <c r="H573" s="30"/>
      <c r="I573" s="29"/>
      <c r="J573" s="29"/>
      <c r="K573" s="29"/>
      <c r="L573" s="29"/>
      <c r="M573" s="10"/>
      <c r="N573" s="10"/>
      <c r="O573" s="10"/>
      <c r="P573" s="10"/>
      <c r="Q573" s="10"/>
      <c r="R573" s="10"/>
      <c r="S573" s="10"/>
      <c r="T573" s="10"/>
    </row>
    <row r="574" spans="1:20" s="39" customFormat="1" hidden="1" x14ac:dyDescent="0.25">
      <c r="A574" s="173"/>
      <c r="B574" s="173"/>
      <c r="C574" s="173"/>
      <c r="D574" s="173"/>
      <c r="E574" s="7" t="s">
        <v>104</v>
      </c>
      <c r="F574" s="30"/>
      <c r="G574" s="30"/>
      <c r="H574" s="30"/>
      <c r="I574" s="29"/>
      <c r="J574" s="29"/>
      <c r="K574" s="29"/>
      <c r="L574" s="29"/>
      <c r="M574" s="10"/>
      <c r="N574" s="10"/>
      <c r="O574" s="10"/>
      <c r="P574" s="10"/>
      <c r="Q574" s="10"/>
      <c r="R574" s="10"/>
      <c r="S574" s="10"/>
      <c r="T574" s="10"/>
    </row>
    <row r="575" spans="1:20" s="39" customFormat="1" hidden="1" x14ac:dyDescent="0.25">
      <c r="A575" s="173"/>
      <c r="B575" s="173"/>
      <c r="C575" s="173"/>
      <c r="D575" s="173"/>
      <c r="E575" s="7" t="s">
        <v>105</v>
      </c>
      <c r="F575" s="30"/>
      <c r="G575" s="30"/>
      <c r="H575" s="30"/>
      <c r="I575" s="29"/>
      <c r="J575" s="29"/>
      <c r="K575" s="29"/>
      <c r="L575" s="29"/>
      <c r="M575" s="10"/>
      <c r="N575" s="10"/>
      <c r="O575" s="10"/>
      <c r="P575" s="10"/>
      <c r="Q575" s="10"/>
      <c r="R575" s="10"/>
      <c r="S575" s="10"/>
      <c r="T575" s="10"/>
    </row>
    <row r="576" spans="1:20" s="39" customFormat="1" hidden="1" x14ac:dyDescent="0.25">
      <c r="A576" s="173"/>
      <c r="B576" s="173"/>
      <c r="C576" s="173"/>
      <c r="D576" s="173"/>
      <c r="E576" s="7" t="s">
        <v>106</v>
      </c>
      <c r="F576" s="30"/>
      <c r="G576" s="30"/>
      <c r="H576" s="30"/>
      <c r="I576" s="29"/>
      <c r="J576" s="29"/>
      <c r="K576" s="29"/>
      <c r="L576" s="29"/>
      <c r="M576" s="10"/>
      <c r="N576" s="10"/>
      <c r="O576" s="10"/>
      <c r="P576" s="10"/>
      <c r="Q576" s="10"/>
      <c r="R576" s="10"/>
      <c r="S576" s="10"/>
      <c r="T576" s="10"/>
    </row>
    <row r="577" spans="1:20" s="39" customFormat="1" hidden="1" x14ac:dyDescent="0.25">
      <c r="A577" s="173"/>
      <c r="B577" s="173"/>
      <c r="C577" s="173"/>
      <c r="D577" s="173" t="s">
        <v>400</v>
      </c>
      <c r="E577" s="7" t="s">
        <v>14</v>
      </c>
      <c r="F577" s="30"/>
      <c r="G577" s="30"/>
      <c r="H577" s="30"/>
      <c r="I577" s="30"/>
      <c r="J577" s="30"/>
      <c r="K577" s="30"/>
      <c r="L577" s="30"/>
      <c r="M577" s="10"/>
      <c r="N577" s="10"/>
      <c r="O577" s="10"/>
      <c r="P577" s="10"/>
      <c r="Q577" s="10"/>
      <c r="R577" s="10"/>
      <c r="S577" s="10"/>
      <c r="T577" s="10"/>
    </row>
    <row r="578" spans="1:20" s="39" customFormat="1" hidden="1" x14ac:dyDescent="0.25">
      <c r="A578" s="173"/>
      <c r="B578" s="173"/>
      <c r="C578" s="173"/>
      <c r="D578" s="173"/>
      <c r="E578" s="7" t="s">
        <v>83</v>
      </c>
      <c r="F578" s="30"/>
      <c r="G578" s="30"/>
      <c r="H578" s="3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</row>
    <row r="579" spans="1:20" s="39" customFormat="1" hidden="1" x14ac:dyDescent="0.25">
      <c r="A579" s="173"/>
      <c r="B579" s="173"/>
      <c r="C579" s="173"/>
      <c r="D579" s="173"/>
      <c r="E579" s="7" t="s">
        <v>102</v>
      </c>
      <c r="F579" s="30"/>
      <c r="G579" s="30"/>
      <c r="H579" s="3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</row>
    <row r="580" spans="1:20" s="39" customFormat="1" hidden="1" x14ac:dyDescent="0.25">
      <c r="A580" s="173"/>
      <c r="B580" s="173"/>
      <c r="C580" s="173"/>
      <c r="D580" s="173"/>
      <c r="E580" s="7" t="s">
        <v>104</v>
      </c>
      <c r="F580" s="30"/>
      <c r="G580" s="30"/>
      <c r="H580" s="3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</row>
    <row r="581" spans="1:20" s="39" customFormat="1" hidden="1" x14ac:dyDescent="0.25">
      <c r="A581" s="173"/>
      <c r="B581" s="173"/>
      <c r="C581" s="173"/>
      <c r="D581" s="173"/>
      <c r="E581" s="7" t="s">
        <v>105</v>
      </c>
      <c r="F581" s="30"/>
      <c r="G581" s="30"/>
      <c r="H581" s="3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</row>
    <row r="582" spans="1:20" s="39" customFormat="1" hidden="1" x14ac:dyDescent="0.25">
      <c r="A582" s="173"/>
      <c r="B582" s="173"/>
      <c r="C582" s="173"/>
      <c r="D582" s="173"/>
      <c r="E582" s="7" t="s">
        <v>106</v>
      </c>
      <c r="F582" s="30"/>
      <c r="G582" s="30"/>
      <c r="H582" s="3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</row>
    <row r="583" spans="1:20" s="39" customFormat="1" hidden="1" x14ac:dyDescent="0.25">
      <c r="A583" s="181" t="s">
        <v>109</v>
      </c>
      <c r="B583" s="179" t="s">
        <v>397</v>
      </c>
      <c r="C583" s="173" t="s">
        <v>398</v>
      </c>
      <c r="D583" s="173" t="s">
        <v>399</v>
      </c>
      <c r="E583" s="19" t="s">
        <v>14</v>
      </c>
      <c r="F583" s="30"/>
      <c r="G583" s="30"/>
      <c r="H583" s="3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</row>
    <row r="584" spans="1:20" s="39" customFormat="1" hidden="1" x14ac:dyDescent="0.25">
      <c r="A584" s="181"/>
      <c r="B584" s="179"/>
      <c r="C584" s="173"/>
      <c r="D584" s="173"/>
      <c r="E584" s="21" t="s">
        <v>83</v>
      </c>
      <c r="F584" s="30"/>
      <c r="G584" s="30"/>
      <c r="H584" s="3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</row>
    <row r="585" spans="1:20" s="39" customFormat="1" hidden="1" x14ac:dyDescent="0.25">
      <c r="A585" s="181"/>
      <c r="B585" s="179"/>
      <c r="C585" s="173"/>
      <c r="D585" s="173"/>
      <c r="E585" s="21" t="s">
        <v>102</v>
      </c>
      <c r="F585" s="30"/>
      <c r="G585" s="30"/>
      <c r="H585" s="3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</row>
    <row r="586" spans="1:20" s="39" customFormat="1" hidden="1" x14ac:dyDescent="0.25">
      <c r="A586" s="181"/>
      <c r="B586" s="179"/>
      <c r="C586" s="173"/>
      <c r="D586" s="173"/>
      <c r="E586" s="21" t="s">
        <v>104</v>
      </c>
      <c r="F586" s="30"/>
      <c r="G586" s="30"/>
      <c r="H586" s="3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</row>
    <row r="587" spans="1:20" s="39" customFormat="1" hidden="1" x14ac:dyDescent="0.25">
      <c r="A587" s="181"/>
      <c r="B587" s="179"/>
      <c r="C587" s="173"/>
      <c r="D587" s="173"/>
      <c r="E587" s="21" t="s">
        <v>105</v>
      </c>
      <c r="F587" s="30"/>
      <c r="G587" s="30"/>
      <c r="H587" s="3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</row>
    <row r="588" spans="1:20" s="39" customFormat="1" hidden="1" x14ac:dyDescent="0.25">
      <c r="A588" s="181"/>
      <c r="B588" s="179"/>
      <c r="C588" s="173"/>
      <c r="D588" s="173"/>
      <c r="E588" s="21" t="s">
        <v>106</v>
      </c>
      <c r="F588" s="30"/>
      <c r="G588" s="30"/>
      <c r="H588" s="30"/>
      <c r="I588" s="59"/>
      <c r="J588" s="59"/>
      <c r="K588" s="59"/>
      <c r="L588" s="59"/>
      <c r="M588" s="59"/>
      <c r="N588" s="59"/>
      <c r="O588" s="59"/>
      <c r="P588" s="59"/>
      <c r="Q588" s="10"/>
      <c r="R588" s="10"/>
      <c r="S588" s="10"/>
      <c r="T588" s="10"/>
    </row>
    <row r="589" spans="1:20" s="39" customFormat="1" hidden="1" x14ac:dyDescent="0.25">
      <c r="A589" s="181"/>
      <c r="B589" s="179"/>
      <c r="C589" s="173"/>
      <c r="D589" s="173" t="s">
        <v>400</v>
      </c>
      <c r="E589" s="21" t="s">
        <v>14</v>
      </c>
      <c r="F589" s="30"/>
      <c r="G589" s="30"/>
      <c r="H589" s="30"/>
      <c r="I589" s="59"/>
      <c r="J589" s="59"/>
      <c r="K589" s="59"/>
      <c r="L589" s="59"/>
      <c r="M589" s="58"/>
      <c r="N589" s="58"/>
      <c r="O589" s="58"/>
      <c r="P589" s="58"/>
      <c r="Q589" s="10"/>
      <c r="R589" s="10"/>
      <c r="S589" s="10"/>
      <c r="T589" s="10"/>
    </row>
    <row r="590" spans="1:20" s="39" customFormat="1" hidden="1" x14ac:dyDescent="0.25">
      <c r="A590" s="181"/>
      <c r="B590" s="179"/>
      <c r="C590" s="173"/>
      <c r="D590" s="173"/>
      <c r="E590" s="21" t="s">
        <v>83</v>
      </c>
      <c r="F590" s="30"/>
      <c r="G590" s="30"/>
      <c r="H590" s="30"/>
      <c r="I590" s="7"/>
      <c r="J590" s="7"/>
      <c r="K590" s="7"/>
      <c r="L590" s="7"/>
      <c r="M590" s="7"/>
      <c r="N590" s="7"/>
      <c r="O590" s="7"/>
      <c r="P590" s="7"/>
      <c r="Q590" s="10"/>
      <c r="R590" s="10"/>
      <c r="S590" s="10"/>
      <c r="T590" s="10"/>
    </row>
    <row r="591" spans="1:20" s="39" customFormat="1" hidden="1" x14ac:dyDescent="0.25">
      <c r="A591" s="181"/>
      <c r="B591" s="179"/>
      <c r="C591" s="173"/>
      <c r="D591" s="173"/>
      <c r="E591" s="21" t="s">
        <v>102</v>
      </c>
      <c r="F591" s="30"/>
      <c r="G591" s="30"/>
      <c r="H591" s="3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</row>
    <row r="592" spans="1:20" s="39" customFormat="1" hidden="1" x14ac:dyDescent="0.25">
      <c r="A592" s="181"/>
      <c r="B592" s="179"/>
      <c r="C592" s="173"/>
      <c r="D592" s="173"/>
      <c r="E592" s="21" t="s">
        <v>104</v>
      </c>
      <c r="F592" s="30"/>
      <c r="G592" s="30"/>
      <c r="H592" s="3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</row>
    <row r="593" spans="1:20" s="39" customFormat="1" hidden="1" x14ac:dyDescent="0.25">
      <c r="A593" s="181"/>
      <c r="B593" s="179"/>
      <c r="C593" s="173"/>
      <c r="D593" s="173"/>
      <c r="E593" s="21" t="s">
        <v>105</v>
      </c>
      <c r="F593" s="30"/>
      <c r="G593" s="30"/>
      <c r="H593" s="3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</row>
    <row r="594" spans="1:20" s="39" customFormat="1" hidden="1" x14ac:dyDescent="0.25">
      <c r="A594" s="181"/>
      <c r="B594" s="179"/>
      <c r="C594" s="173"/>
      <c r="D594" s="173"/>
      <c r="E594" s="21" t="s">
        <v>106</v>
      </c>
      <c r="F594" s="30"/>
      <c r="G594" s="30"/>
      <c r="H594" s="3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</row>
    <row r="595" spans="1:20" s="39" customFormat="1" hidden="1" x14ac:dyDescent="0.25">
      <c r="A595" s="181"/>
      <c r="B595" s="179"/>
      <c r="C595" s="173" t="s">
        <v>401</v>
      </c>
      <c r="D595" s="173" t="s">
        <v>399</v>
      </c>
      <c r="E595" s="21" t="s">
        <v>14</v>
      </c>
      <c r="F595" s="30"/>
      <c r="G595" s="30"/>
      <c r="H595" s="3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</row>
    <row r="596" spans="1:20" s="39" customFormat="1" hidden="1" x14ac:dyDescent="0.25">
      <c r="A596" s="181"/>
      <c r="B596" s="179"/>
      <c r="C596" s="173"/>
      <c r="D596" s="173"/>
      <c r="E596" s="21" t="s">
        <v>83</v>
      </c>
      <c r="F596" s="30"/>
      <c r="G596" s="30"/>
      <c r="H596" s="3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</row>
    <row r="597" spans="1:20" s="39" customFormat="1" hidden="1" x14ac:dyDescent="0.25">
      <c r="A597" s="181"/>
      <c r="B597" s="179"/>
      <c r="C597" s="173"/>
      <c r="D597" s="173"/>
      <c r="E597" s="21" t="s">
        <v>102</v>
      </c>
      <c r="F597" s="30"/>
      <c r="G597" s="30"/>
      <c r="H597" s="3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</row>
    <row r="598" spans="1:20" s="39" customFormat="1" hidden="1" x14ac:dyDescent="0.25">
      <c r="A598" s="181"/>
      <c r="B598" s="179"/>
      <c r="C598" s="173"/>
      <c r="D598" s="173"/>
      <c r="E598" s="21" t="s">
        <v>104</v>
      </c>
      <c r="F598" s="30"/>
      <c r="G598" s="30"/>
      <c r="H598" s="3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</row>
    <row r="599" spans="1:20" s="39" customFormat="1" hidden="1" x14ac:dyDescent="0.25">
      <c r="A599" s="181"/>
      <c r="B599" s="179"/>
      <c r="C599" s="173"/>
      <c r="D599" s="173"/>
      <c r="E599" s="21" t="s">
        <v>105</v>
      </c>
      <c r="F599" s="30"/>
      <c r="G599" s="30"/>
      <c r="H599" s="3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</row>
    <row r="600" spans="1:20" s="39" customFormat="1" hidden="1" x14ac:dyDescent="0.25">
      <c r="A600" s="181"/>
      <c r="B600" s="179"/>
      <c r="C600" s="173"/>
      <c r="D600" s="173"/>
      <c r="E600" s="21" t="s">
        <v>106</v>
      </c>
      <c r="F600" s="30"/>
      <c r="G600" s="30"/>
      <c r="H600" s="3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</row>
    <row r="601" spans="1:20" s="39" customFormat="1" hidden="1" x14ac:dyDescent="0.25">
      <c r="A601" s="181"/>
      <c r="B601" s="179"/>
      <c r="C601" s="173"/>
      <c r="D601" s="173" t="s">
        <v>400</v>
      </c>
      <c r="E601" s="21" t="s">
        <v>14</v>
      </c>
      <c r="F601" s="30"/>
      <c r="G601" s="30"/>
      <c r="H601" s="3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</row>
    <row r="602" spans="1:20" s="39" customFormat="1" hidden="1" x14ac:dyDescent="0.25">
      <c r="A602" s="181"/>
      <c r="B602" s="179"/>
      <c r="C602" s="173"/>
      <c r="D602" s="173"/>
      <c r="E602" s="21" t="s">
        <v>83</v>
      </c>
      <c r="F602" s="30"/>
      <c r="G602" s="30"/>
      <c r="H602" s="3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</row>
    <row r="603" spans="1:20" s="39" customFormat="1" hidden="1" x14ac:dyDescent="0.25">
      <c r="A603" s="181"/>
      <c r="B603" s="179"/>
      <c r="C603" s="173"/>
      <c r="D603" s="173"/>
      <c r="E603" s="21" t="s">
        <v>102</v>
      </c>
      <c r="F603" s="30"/>
      <c r="G603" s="3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</row>
    <row r="604" spans="1:20" s="39" customFormat="1" hidden="1" x14ac:dyDescent="0.25">
      <c r="A604" s="181"/>
      <c r="B604" s="179"/>
      <c r="C604" s="173"/>
      <c r="D604" s="173"/>
      <c r="E604" s="21" t="s">
        <v>104</v>
      </c>
      <c r="F604" s="30"/>
      <c r="G604" s="3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</row>
    <row r="605" spans="1:20" s="39" customFormat="1" hidden="1" x14ac:dyDescent="0.25">
      <c r="A605" s="181"/>
      <c r="B605" s="179"/>
      <c r="C605" s="173"/>
      <c r="D605" s="173"/>
      <c r="E605" s="21" t="s">
        <v>105</v>
      </c>
      <c r="F605" s="30"/>
      <c r="G605" s="3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</row>
    <row r="606" spans="1:20" s="39" customFormat="1" ht="15.75" hidden="1" thickBot="1" x14ac:dyDescent="0.3">
      <c r="A606" s="198"/>
      <c r="B606" s="200"/>
      <c r="C606" s="175"/>
      <c r="D606" s="175"/>
      <c r="E606" s="31" t="s">
        <v>106</v>
      </c>
      <c r="F606" s="63"/>
      <c r="G606" s="63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</row>
    <row r="607" spans="1:20" s="39" customFormat="1" x14ac:dyDescent="0.25">
      <c r="A607" s="123"/>
      <c r="B607" s="123"/>
      <c r="C607" s="145"/>
      <c r="D607" s="80"/>
      <c r="E607" s="80"/>
      <c r="F607" s="40"/>
      <c r="G607" s="40"/>
      <c r="H607" s="40"/>
      <c r="I607" s="172"/>
      <c r="J607" s="172"/>
      <c r="K607" s="172"/>
      <c r="L607" s="172"/>
      <c r="M607" s="172"/>
      <c r="N607" s="172"/>
      <c r="O607" s="172"/>
      <c r="P607" s="172"/>
      <c r="Q607" s="172"/>
      <c r="R607" s="172"/>
    </row>
    <row r="608" spans="1:20" s="39" customFormat="1" x14ac:dyDescent="0.25">
      <c r="C608" s="60"/>
      <c r="D608" s="53"/>
      <c r="E608" s="53"/>
      <c r="F608" s="40"/>
      <c r="G608" s="40"/>
      <c r="H608" s="40"/>
    </row>
    <row r="609" spans="1:20" s="39" customFormat="1" ht="15.75" customHeight="1" x14ac:dyDescent="0.25">
      <c r="A609" s="218" t="s">
        <v>406</v>
      </c>
      <c r="B609" s="219"/>
      <c r="C609" s="219"/>
      <c r="D609" s="219"/>
      <c r="E609" s="219"/>
      <c r="F609" s="219"/>
      <c r="G609" s="219"/>
      <c r="H609" s="219"/>
      <c r="I609" s="219"/>
      <c r="J609" s="219"/>
      <c r="K609" s="219"/>
      <c r="L609" s="219"/>
      <c r="M609" s="219"/>
      <c r="N609" s="219"/>
      <c r="O609" s="219"/>
      <c r="P609" s="219"/>
      <c r="Q609" s="219"/>
      <c r="R609" s="219"/>
      <c r="S609" s="219"/>
      <c r="T609" s="220"/>
    </row>
    <row r="610" spans="1:20" s="39" customFormat="1" ht="39.75" customHeight="1" x14ac:dyDescent="0.25">
      <c r="A610" s="173" t="s">
        <v>4</v>
      </c>
      <c r="B610" s="173" t="s">
        <v>394</v>
      </c>
      <c r="C610" s="173" t="s">
        <v>395</v>
      </c>
      <c r="D610" s="173" t="s">
        <v>396</v>
      </c>
      <c r="E610" s="173" t="s">
        <v>8</v>
      </c>
      <c r="F610" s="173" t="s">
        <v>471</v>
      </c>
      <c r="G610" s="173" t="s">
        <v>9</v>
      </c>
      <c r="H610" s="173" t="s">
        <v>540</v>
      </c>
      <c r="I610" s="173" t="s">
        <v>534</v>
      </c>
      <c r="J610" s="173"/>
      <c r="K610" s="173"/>
      <c r="L610" s="173"/>
      <c r="M610" s="173" t="s">
        <v>342</v>
      </c>
      <c r="N610" s="173"/>
      <c r="O610" s="173"/>
      <c r="P610" s="173"/>
      <c r="Q610" s="173" t="str">
        <f>Q499</f>
        <v>Расходы на строительство объекта, тыс.руб.</v>
      </c>
      <c r="R610" s="173"/>
      <c r="S610" s="173"/>
      <c r="T610" s="173"/>
    </row>
    <row r="611" spans="1:20" s="39" customFormat="1" ht="75" x14ac:dyDescent="0.25">
      <c r="A611" s="173"/>
      <c r="B611" s="173"/>
      <c r="C611" s="173"/>
      <c r="D611" s="173"/>
      <c r="E611" s="173"/>
      <c r="F611" s="173"/>
      <c r="G611" s="174"/>
      <c r="H611" s="173"/>
      <c r="I611" s="7">
        <v>2017</v>
      </c>
      <c r="J611" s="7">
        <v>2018</v>
      </c>
      <c r="K611" s="7">
        <v>2019</v>
      </c>
      <c r="L611" s="7" t="s">
        <v>12</v>
      </c>
      <c r="M611" s="7">
        <v>2017</v>
      </c>
      <c r="N611" s="7">
        <v>2018</v>
      </c>
      <c r="O611" s="7">
        <v>2019</v>
      </c>
      <c r="P611" s="7" t="s">
        <v>12</v>
      </c>
      <c r="Q611" s="7">
        <v>2017</v>
      </c>
      <c r="R611" s="7">
        <v>2018</v>
      </c>
      <c r="S611" s="7">
        <v>2019</v>
      </c>
      <c r="T611" s="7" t="s">
        <v>12</v>
      </c>
    </row>
    <row r="612" spans="1:20" s="39" customFormat="1" x14ac:dyDescent="0.25">
      <c r="A612" s="46">
        <v>1</v>
      </c>
      <c r="B612" s="179">
        <v>2</v>
      </c>
      <c r="C612" s="179"/>
      <c r="D612" s="179"/>
      <c r="E612" s="179"/>
      <c r="F612" s="178"/>
      <c r="G612" s="178"/>
      <c r="H612" s="7">
        <v>3</v>
      </c>
      <c r="I612" s="173">
        <v>4</v>
      </c>
      <c r="J612" s="174"/>
      <c r="K612" s="174"/>
      <c r="L612" s="174"/>
      <c r="M612" s="173">
        <v>5</v>
      </c>
      <c r="N612" s="174"/>
      <c r="O612" s="174"/>
      <c r="P612" s="174"/>
      <c r="Q612" s="173">
        <v>6</v>
      </c>
      <c r="R612" s="174"/>
      <c r="S612" s="174"/>
      <c r="T612" s="174"/>
    </row>
    <row r="613" spans="1:20" s="39" customFormat="1" hidden="1" x14ac:dyDescent="0.25">
      <c r="A613" s="173" t="s">
        <v>15</v>
      </c>
      <c r="B613" s="179" t="s">
        <v>397</v>
      </c>
      <c r="C613" s="173" t="s">
        <v>398</v>
      </c>
      <c r="D613" s="173" t="s">
        <v>399</v>
      </c>
      <c r="E613" s="7" t="s">
        <v>14</v>
      </c>
      <c r="F613" s="30"/>
      <c r="G613" s="30"/>
      <c r="H613" s="3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</row>
    <row r="614" spans="1:20" s="39" customFormat="1" hidden="1" x14ac:dyDescent="0.25">
      <c r="A614" s="173"/>
      <c r="B614" s="179"/>
      <c r="C614" s="173"/>
      <c r="D614" s="173"/>
      <c r="E614" s="7" t="s">
        <v>83</v>
      </c>
      <c r="F614" s="30"/>
      <c r="G614" s="30"/>
      <c r="H614" s="3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</row>
    <row r="615" spans="1:20" s="39" customFormat="1" hidden="1" x14ac:dyDescent="0.25">
      <c r="A615" s="173"/>
      <c r="B615" s="179"/>
      <c r="C615" s="173"/>
      <c r="D615" s="173"/>
      <c r="E615" s="7" t="s">
        <v>102</v>
      </c>
      <c r="F615" s="30"/>
      <c r="G615" s="30"/>
      <c r="H615" s="3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</row>
    <row r="616" spans="1:20" s="39" customFormat="1" hidden="1" x14ac:dyDescent="0.25">
      <c r="A616" s="173"/>
      <c r="B616" s="179"/>
      <c r="C616" s="173"/>
      <c r="D616" s="173"/>
      <c r="E616" s="7" t="s">
        <v>104</v>
      </c>
      <c r="F616" s="30"/>
      <c r="G616" s="30"/>
      <c r="H616" s="3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</row>
    <row r="617" spans="1:20" s="39" customFormat="1" hidden="1" x14ac:dyDescent="0.25">
      <c r="A617" s="173"/>
      <c r="B617" s="179"/>
      <c r="C617" s="173"/>
      <c r="D617" s="173"/>
      <c r="E617" s="7" t="s">
        <v>105</v>
      </c>
      <c r="F617" s="30"/>
      <c r="G617" s="30"/>
      <c r="H617" s="3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</row>
    <row r="618" spans="1:20" s="39" customFormat="1" hidden="1" x14ac:dyDescent="0.25">
      <c r="A618" s="173"/>
      <c r="B618" s="179"/>
      <c r="C618" s="173"/>
      <c r="D618" s="173"/>
      <c r="E618" s="7" t="s">
        <v>106</v>
      </c>
      <c r="F618" s="30"/>
      <c r="G618" s="30"/>
      <c r="H618" s="3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</row>
    <row r="619" spans="1:20" s="39" customFormat="1" ht="15.75" hidden="1" x14ac:dyDescent="0.25">
      <c r="A619" s="173"/>
      <c r="B619" s="179"/>
      <c r="C619" s="173"/>
      <c r="D619" s="173" t="s">
        <v>400</v>
      </c>
      <c r="E619" s="7" t="s">
        <v>14</v>
      </c>
      <c r="F619" s="30"/>
      <c r="G619" s="30"/>
      <c r="H619" s="12"/>
      <c r="I619" s="10"/>
      <c r="J619" s="47"/>
      <c r="K619" s="47"/>
      <c r="L619" s="10"/>
      <c r="M619" s="10"/>
      <c r="N619" s="10"/>
      <c r="O619" s="10"/>
      <c r="P619" s="10"/>
      <c r="Q619" s="10"/>
      <c r="R619" s="61"/>
      <c r="S619" s="61"/>
      <c r="T619" s="10"/>
    </row>
    <row r="620" spans="1:20" s="39" customFormat="1" ht="15.75" hidden="1" x14ac:dyDescent="0.25">
      <c r="A620" s="173"/>
      <c r="B620" s="179"/>
      <c r="C620" s="173"/>
      <c r="D620" s="173"/>
      <c r="E620" s="7" t="s">
        <v>83</v>
      </c>
      <c r="F620" s="30"/>
      <c r="G620" s="30"/>
      <c r="H620" s="12"/>
      <c r="I620" s="10"/>
      <c r="J620" s="47"/>
      <c r="K620" s="47"/>
      <c r="L620" s="10"/>
      <c r="M620" s="10"/>
      <c r="N620" s="10"/>
      <c r="O620" s="10"/>
      <c r="P620" s="10"/>
      <c r="Q620" s="10"/>
      <c r="R620" s="61"/>
      <c r="S620" s="61"/>
      <c r="T620" s="10"/>
    </row>
    <row r="621" spans="1:20" s="39" customFormat="1" hidden="1" x14ac:dyDescent="0.25">
      <c r="A621" s="173"/>
      <c r="B621" s="179"/>
      <c r="C621" s="173"/>
      <c r="D621" s="173"/>
      <c r="E621" s="7" t="s">
        <v>102</v>
      </c>
      <c r="F621" s="30"/>
      <c r="G621" s="30"/>
      <c r="H621" s="7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</row>
    <row r="622" spans="1:20" s="39" customFormat="1" hidden="1" x14ac:dyDescent="0.25">
      <c r="A622" s="173"/>
      <c r="B622" s="179"/>
      <c r="C622" s="173"/>
      <c r="D622" s="173"/>
      <c r="E622" s="7" t="s">
        <v>104</v>
      </c>
      <c r="F622" s="30"/>
      <c r="G622" s="30"/>
      <c r="H622" s="3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</row>
    <row r="623" spans="1:20" s="39" customFormat="1" hidden="1" x14ac:dyDescent="0.25">
      <c r="A623" s="173"/>
      <c r="B623" s="179"/>
      <c r="C623" s="173"/>
      <c r="D623" s="173"/>
      <c r="E623" s="7" t="s">
        <v>105</v>
      </c>
      <c r="F623" s="30"/>
      <c r="G623" s="30"/>
      <c r="H623" s="3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</row>
    <row r="624" spans="1:20" s="39" customFormat="1" hidden="1" x14ac:dyDescent="0.25">
      <c r="A624" s="173"/>
      <c r="B624" s="179"/>
      <c r="C624" s="173"/>
      <c r="D624" s="173"/>
      <c r="E624" s="7" t="s">
        <v>106</v>
      </c>
      <c r="F624" s="30"/>
      <c r="G624" s="30"/>
      <c r="H624" s="3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</row>
    <row r="625" spans="1:20" s="39" customFormat="1" hidden="1" x14ac:dyDescent="0.25">
      <c r="A625" s="173"/>
      <c r="B625" s="179"/>
      <c r="C625" s="173" t="s">
        <v>401</v>
      </c>
      <c r="D625" s="173" t="s">
        <v>399</v>
      </c>
      <c r="E625" s="7" t="s">
        <v>14</v>
      </c>
      <c r="F625" s="30"/>
      <c r="G625" s="30"/>
      <c r="H625" s="3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</row>
    <row r="626" spans="1:20" s="39" customFormat="1" hidden="1" x14ac:dyDescent="0.25">
      <c r="A626" s="173"/>
      <c r="B626" s="179"/>
      <c r="C626" s="173"/>
      <c r="D626" s="173"/>
      <c r="E626" s="7" t="s">
        <v>83</v>
      </c>
      <c r="F626" s="30"/>
      <c r="G626" s="30"/>
      <c r="H626" s="3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</row>
    <row r="627" spans="1:20" s="39" customFormat="1" hidden="1" x14ac:dyDescent="0.25">
      <c r="A627" s="173"/>
      <c r="B627" s="179"/>
      <c r="C627" s="173"/>
      <c r="D627" s="173"/>
      <c r="E627" s="7" t="s">
        <v>102</v>
      </c>
      <c r="F627" s="30"/>
      <c r="G627" s="30"/>
      <c r="H627" s="3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</row>
    <row r="628" spans="1:20" s="39" customFormat="1" hidden="1" x14ac:dyDescent="0.25">
      <c r="A628" s="173"/>
      <c r="B628" s="179"/>
      <c r="C628" s="173"/>
      <c r="D628" s="173"/>
      <c r="E628" s="7" t="s">
        <v>104</v>
      </c>
      <c r="F628" s="30"/>
      <c r="G628" s="30"/>
      <c r="H628" s="3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</row>
    <row r="629" spans="1:20" s="39" customFormat="1" hidden="1" x14ac:dyDescent="0.25">
      <c r="A629" s="173"/>
      <c r="B629" s="179"/>
      <c r="C629" s="173"/>
      <c r="D629" s="173"/>
      <c r="E629" s="7" t="s">
        <v>105</v>
      </c>
      <c r="F629" s="30"/>
      <c r="G629" s="30"/>
      <c r="H629" s="3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</row>
    <row r="630" spans="1:20" s="39" customFormat="1" hidden="1" x14ac:dyDescent="0.25">
      <c r="A630" s="173"/>
      <c r="B630" s="179"/>
      <c r="C630" s="173"/>
      <c r="D630" s="173"/>
      <c r="E630" s="7" t="s">
        <v>106</v>
      </c>
      <c r="F630" s="30"/>
      <c r="G630" s="30"/>
      <c r="H630" s="3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</row>
    <row r="631" spans="1:20" s="39" customFormat="1" ht="33" customHeight="1" x14ac:dyDescent="0.25">
      <c r="A631" s="173"/>
      <c r="B631" s="179"/>
      <c r="C631" s="173"/>
      <c r="D631" s="175" t="s">
        <v>400</v>
      </c>
      <c r="E631" s="7" t="s">
        <v>14</v>
      </c>
      <c r="F631" s="30"/>
      <c r="G631" s="30"/>
      <c r="H631" s="30"/>
      <c r="I631" s="126"/>
      <c r="J631" s="126">
        <f>J632</f>
        <v>176.56</v>
      </c>
      <c r="K631" s="126"/>
      <c r="L631" s="126"/>
      <c r="M631" s="126"/>
      <c r="N631" s="126">
        <f>N632</f>
        <v>390</v>
      </c>
      <c r="O631" s="126"/>
      <c r="P631" s="10"/>
      <c r="Q631" s="125"/>
      <c r="R631" s="125">
        <f>R632</f>
        <v>241.50537</v>
      </c>
      <c r="S631" s="125"/>
      <c r="T631" s="10"/>
    </row>
    <row r="632" spans="1:20" s="39" customFormat="1" ht="51" hidden="1" x14ac:dyDescent="0.25">
      <c r="A632" s="173"/>
      <c r="B632" s="179"/>
      <c r="C632" s="173"/>
      <c r="D632" s="176"/>
      <c r="E632" s="7" t="s">
        <v>14</v>
      </c>
      <c r="F632" s="30" t="s">
        <v>344</v>
      </c>
      <c r="G632" s="46">
        <v>385</v>
      </c>
      <c r="H632" s="12" t="s">
        <v>345</v>
      </c>
      <c r="I632" s="126">
        <v>0</v>
      </c>
      <c r="J632" s="126">
        <v>176.56</v>
      </c>
      <c r="K632" s="126">
        <v>0</v>
      </c>
      <c r="L632" s="126"/>
      <c r="M632" s="126"/>
      <c r="N632" s="126">
        <v>390</v>
      </c>
      <c r="O632" s="126"/>
      <c r="P632" s="10"/>
      <c r="Q632" s="125"/>
      <c r="R632" s="125">
        <v>241.50537</v>
      </c>
      <c r="S632" s="125"/>
      <c r="T632" s="10"/>
    </row>
    <row r="633" spans="1:20" s="39" customFormat="1" ht="33" customHeight="1" x14ac:dyDescent="0.25">
      <c r="A633" s="173"/>
      <c r="B633" s="179"/>
      <c r="C633" s="173"/>
      <c r="D633" s="176"/>
      <c r="E633" s="175" t="s">
        <v>83</v>
      </c>
      <c r="F633" s="30"/>
      <c r="G633" s="46"/>
      <c r="H633" s="12"/>
      <c r="I633" s="126"/>
      <c r="J633" s="126">
        <f>J634+J635</f>
        <v>971</v>
      </c>
      <c r="K633" s="126"/>
      <c r="L633" s="126"/>
      <c r="M633" s="126"/>
      <c r="N633" s="126">
        <f>N634+N635</f>
        <v>1430</v>
      </c>
      <c r="O633" s="126"/>
      <c r="P633" s="10"/>
      <c r="Q633" s="125"/>
      <c r="R633" s="125">
        <f>R634+R635</f>
        <v>1781.91985</v>
      </c>
      <c r="S633" s="125"/>
      <c r="T633" s="10"/>
    </row>
    <row r="634" spans="1:20" s="39" customFormat="1" ht="51" hidden="1" x14ac:dyDescent="0.25">
      <c r="A634" s="173"/>
      <c r="B634" s="179"/>
      <c r="C634" s="173"/>
      <c r="D634" s="176"/>
      <c r="E634" s="176"/>
      <c r="F634" s="46" t="s">
        <v>16</v>
      </c>
      <c r="G634" s="46">
        <v>386</v>
      </c>
      <c r="H634" s="22" t="s">
        <v>348</v>
      </c>
      <c r="I634" s="126">
        <v>0</v>
      </c>
      <c r="J634" s="126">
        <v>85</v>
      </c>
      <c r="K634" s="126">
        <v>0</v>
      </c>
      <c r="L634" s="126"/>
      <c r="M634" s="126"/>
      <c r="N634" s="126">
        <v>800</v>
      </c>
      <c r="O634" s="126"/>
      <c r="P634" s="10"/>
      <c r="Q634" s="125"/>
      <c r="R634" s="125">
        <v>95.237930000000006</v>
      </c>
      <c r="S634" s="125"/>
      <c r="T634" s="10"/>
    </row>
    <row r="635" spans="1:20" s="39" customFormat="1" ht="63.75" hidden="1" x14ac:dyDescent="0.25">
      <c r="A635" s="173"/>
      <c r="B635" s="179"/>
      <c r="C635" s="173"/>
      <c r="D635" s="176"/>
      <c r="E635" s="177"/>
      <c r="F635" s="30" t="s">
        <v>344</v>
      </c>
      <c r="G635" s="46">
        <v>387</v>
      </c>
      <c r="H635" s="12" t="s">
        <v>349</v>
      </c>
      <c r="I635" s="126">
        <v>0</v>
      </c>
      <c r="J635" s="126">
        <v>886</v>
      </c>
      <c r="K635" s="126">
        <v>0</v>
      </c>
      <c r="L635" s="126"/>
      <c r="M635" s="126"/>
      <c r="N635" s="126">
        <v>630</v>
      </c>
      <c r="O635" s="126"/>
      <c r="P635" s="10"/>
      <c r="Q635" s="125"/>
      <c r="R635" s="125">
        <v>1686.68192</v>
      </c>
      <c r="S635" s="125"/>
      <c r="T635" s="10"/>
    </row>
    <row r="636" spans="1:20" s="39" customFormat="1" ht="15" hidden="1" customHeight="1" x14ac:dyDescent="0.25">
      <c r="A636" s="173"/>
      <c r="B636" s="179"/>
      <c r="C636" s="173"/>
      <c r="D636" s="176"/>
      <c r="E636" s="7" t="s">
        <v>102</v>
      </c>
      <c r="F636" s="7"/>
      <c r="G636" s="46">
        <v>388</v>
      </c>
      <c r="H636" s="49"/>
      <c r="I636" s="126">
        <v>0</v>
      </c>
      <c r="J636" s="126">
        <v>0</v>
      </c>
      <c r="K636" s="126">
        <v>0</v>
      </c>
      <c r="L636" s="126"/>
      <c r="M636" s="126"/>
      <c r="N636" s="126"/>
      <c r="O636" s="126"/>
      <c r="P636" s="10"/>
      <c r="Q636" s="125"/>
      <c r="R636" s="125"/>
      <c r="S636" s="125"/>
      <c r="T636" s="10"/>
    </row>
    <row r="637" spans="1:20" s="39" customFormat="1" ht="15" hidden="1" customHeight="1" x14ac:dyDescent="0.25">
      <c r="A637" s="173"/>
      <c r="B637" s="179"/>
      <c r="C637" s="173"/>
      <c r="D637" s="176"/>
      <c r="E637" s="7" t="s">
        <v>104</v>
      </c>
      <c r="F637" s="30"/>
      <c r="G637" s="46">
        <v>389</v>
      </c>
      <c r="H637" s="30"/>
      <c r="I637" s="126">
        <v>0</v>
      </c>
      <c r="J637" s="126">
        <v>0</v>
      </c>
      <c r="K637" s="126">
        <v>0</v>
      </c>
      <c r="L637" s="126"/>
      <c r="M637" s="126"/>
      <c r="N637" s="126"/>
      <c r="O637" s="126"/>
      <c r="P637" s="10"/>
      <c r="Q637" s="125"/>
      <c r="R637" s="125"/>
      <c r="S637" s="125"/>
      <c r="T637" s="10"/>
    </row>
    <row r="638" spans="1:20" s="39" customFormat="1" ht="15" hidden="1" customHeight="1" x14ac:dyDescent="0.25">
      <c r="A638" s="173"/>
      <c r="B638" s="179"/>
      <c r="C638" s="173"/>
      <c r="D638" s="176"/>
      <c r="E638" s="7" t="s">
        <v>105</v>
      </c>
      <c r="F638" s="30"/>
      <c r="G638" s="46">
        <v>390</v>
      </c>
      <c r="H638" s="30"/>
      <c r="I638" s="126">
        <v>0</v>
      </c>
      <c r="J638" s="126">
        <v>0</v>
      </c>
      <c r="K638" s="126">
        <v>0</v>
      </c>
      <c r="L638" s="126"/>
      <c r="M638" s="126"/>
      <c r="N638" s="126"/>
      <c r="O638" s="126"/>
      <c r="P638" s="10"/>
      <c r="Q638" s="125"/>
      <c r="R638" s="125"/>
      <c r="S638" s="125"/>
      <c r="T638" s="10"/>
    </row>
    <row r="639" spans="1:20" s="39" customFormat="1" ht="15" hidden="1" customHeight="1" x14ac:dyDescent="0.25">
      <c r="A639" s="173"/>
      <c r="B639" s="179"/>
      <c r="C639" s="173"/>
      <c r="D639" s="177"/>
      <c r="E639" s="7" t="s">
        <v>106</v>
      </c>
      <c r="F639" s="30"/>
      <c r="G639" s="46">
        <v>391</v>
      </c>
      <c r="H639" s="30"/>
      <c r="I639" s="126">
        <v>0</v>
      </c>
      <c r="J639" s="126">
        <v>0</v>
      </c>
      <c r="K639" s="126">
        <v>0</v>
      </c>
      <c r="L639" s="126"/>
      <c r="M639" s="126"/>
      <c r="N639" s="126"/>
      <c r="O639" s="126"/>
      <c r="P639" s="10"/>
      <c r="Q639" s="125"/>
      <c r="R639" s="125"/>
      <c r="S639" s="125"/>
      <c r="T639" s="10"/>
    </row>
    <row r="640" spans="1:20" s="39" customFormat="1" hidden="1" x14ac:dyDescent="0.25">
      <c r="A640" s="173"/>
      <c r="B640" s="179" t="s">
        <v>403</v>
      </c>
      <c r="C640" s="173" t="s">
        <v>398</v>
      </c>
      <c r="D640" s="173" t="s">
        <v>399</v>
      </c>
      <c r="E640" s="7" t="s">
        <v>14</v>
      </c>
      <c r="F640" s="30"/>
      <c r="G640" s="46">
        <v>392</v>
      </c>
      <c r="H640" s="30"/>
      <c r="I640" s="126">
        <v>0</v>
      </c>
      <c r="J640" s="126">
        <v>0</v>
      </c>
      <c r="K640" s="126">
        <v>0</v>
      </c>
      <c r="L640" s="126"/>
      <c r="M640" s="126"/>
      <c r="N640" s="126"/>
      <c r="O640" s="126"/>
      <c r="P640" s="10"/>
      <c r="Q640" s="125"/>
      <c r="R640" s="125"/>
      <c r="S640" s="125"/>
      <c r="T640" s="10"/>
    </row>
    <row r="641" spans="1:20" s="39" customFormat="1" hidden="1" x14ac:dyDescent="0.25">
      <c r="A641" s="173"/>
      <c r="B641" s="179"/>
      <c r="C641" s="173"/>
      <c r="D641" s="173"/>
      <c r="E641" s="7" t="s">
        <v>83</v>
      </c>
      <c r="F641" s="30"/>
      <c r="G641" s="46">
        <v>393</v>
      </c>
      <c r="H641" s="30"/>
      <c r="I641" s="126">
        <v>0</v>
      </c>
      <c r="J641" s="126">
        <v>0</v>
      </c>
      <c r="K641" s="126">
        <v>0</v>
      </c>
      <c r="L641" s="126"/>
      <c r="M641" s="126"/>
      <c r="N641" s="126"/>
      <c r="O641" s="126"/>
      <c r="P641" s="10"/>
      <c r="Q641" s="125"/>
      <c r="R641" s="125"/>
      <c r="S641" s="125"/>
      <c r="T641" s="10"/>
    </row>
    <row r="642" spans="1:20" s="39" customFormat="1" hidden="1" x14ac:dyDescent="0.25">
      <c r="A642" s="173"/>
      <c r="B642" s="179"/>
      <c r="C642" s="173"/>
      <c r="D642" s="173"/>
      <c r="E642" s="7" t="s">
        <v>102</v>
      </c>
      <c r="F642" s="30"/>
      <c r="G642" s="46">
        <v>394</v>
      </c>
      <c r="H642" s="30"/>
      <c r="I642" s="126">
        <v>0</v>
      </c>
      <c r="J642" s="126">
        <v>0</v>
      </c>
      <c r="K642" s="126">
        <v>0</v>
      </c>
      <c r="L642" s="126"/>
      <c r="M642" s="126"/>
      <c r="N642" s="126"/>
      <c r="O642" s="126"/>
      <c r="P642" s="10"/>
      <c r="Q642" s="125"/>
      <c r="R642" s="125"/>
      <c r="S642" s="125"/>
      <c r="T642" s="10"/>
    </row>
    <row r="643" spans="1:20" s="39" customFormat="1" hidden="1" x14ac:dyDescent="0.25">
      <c r="A643" s="173"/>
      <c r="B643" s="179"/>
      <c r="C643" s="173"/>
      <c r="D643" s="173"/>
      <c r="E643" s="7" t="s">
        <v>104</v>
      </c>
      <c r="F643" s="30"/>
      <c r="G643" s="46">
        <v>395</v>
      </c>
      <c r="H643" s="30"/>
      <c r="I643" s="126">
        <v>0</v>
      </c>
      <c r="J643" s="126">
        <v>0</v>
      </c>
      <c r="K643" s="126">
        <v>0</v>
      </c>
      <c r="L643" s="126"/>
      <c r="M643" s="126"/>
      <c r="N643" s="126"/>
      <c r="O643" s="126"/>
      <c r="P643" s="10"/>
      <c r="Q643" s="125"/>
      <c r="R643" s="125"/>
      <c r="S643" s="125"/>
      <c r="T643" s="10"/>
    </row>
    <row r="644" spans="1:20" s="39" customFormat="1" hidden="1" x14ac:dyDescent="0.25">
      <c r="A644" s="173"/>
      <c r="B644" s="179"/>
      <c r="C644" s="173"/>
      <c r="D644" s="173"/>
      <c r="E644" s="7" t="s">
        <v>105</v>
      </c>
      <c r="F644" s="30"/>
      <c r="G644" s="46">
        <v>396</v>
      </c>
      <c r="H644" s="30"/>
      <c r="I644" s="126">
        <v>0</v>
      </c>
      <c r="J644" s="126">
        <v>0</v>
      </c>
      <c r="K644" s="126">
        <v>0</v>
      </c>
      <c r="L644" s="126"/>
      <c r="M644" s="126"/>
      <c r="N644" s="126"/>
      <c r="O644" s="126"/>
      <c r="P644" s="10"/>
      <c r="Q644" s="125"/>
      <c r="R644" s="125"/>
      <c r="S644" s="125"/>
      <c r="T644" s="10"/>
    </row>
    <row r="645" spans="1:20" s="39" customFormat="1" hidden="1" x14ac:dyDescent="0.25">
      <c r="A645" s="173"/>
      <c r="B645" s="179"/>
      <c r="C645" s="173"/>
      <c r="D645" s="173"/>
      <c r="E645" s="7" t="s">
        <v>106</v>
      </c>
      <c r="F645" s="30"/>
      <c r="G645" s="46">
        <v>397</v>
      </c>
      <c r="H645" s="30"/>
      <c r="I645" s="126">
        <v>0</v>
      </c>
      <c r="J645" s="126">
        <v>0</v>
      </c>
      <c r="K645" s="126">
        <v>0</v>
      </c>
      <c r="L645" s="126"/>
      <c r="M645" s="126"/>
      <c r="N645" s="126"/>
      <c r="O645" s="126"/>
      <c r="P645" s="10"/>
      <c r="Q645" s="125"/>
      <c r="R645" s="125"/>
      <c r="S645" s="125"/>
      <c r="T645" s="10"/>
    </row>
    <row r="646" spans="1:20" s="39" customFormat="1" hidden="1" x14ac:dyDescent="0.25">
      <c r="A646" s="173"/>
      <c r="B646" s="179"/>
      <c r="C646" s="173" t="s">
        <v>401</v>
      </c>
      <c r="D646" s="173" t="s">
        <v>399</v>
      </c>
      <c r="E646" s="7" t="s">
        <v>14</v>
      </c>
      <c r="F646" s="30"/>
      <c r="G646" s="46">
        <v>398</v>
      </c>
      <c r="H646" s="30"/>
      <c r="I646" s="126">
        <v>0</v>
      </c>
      <c r="J646" s="126">
        <v>0</v>
      </c>
      <c r="K646" s="126">
        <v>0</v>
      </c>
      <c r="L646" s="126"/>
      <c r="M646" s="126"/>
      <c r="N646" s="126"/>
      <c r="O646" s="126"/>
      <c r="P646" s="10"/>
      <c r="Q646" s="125"/>
      <c r="R646" s="125"/>
      <c r="S646" s="125"/>
      <c r="T646" s="10"/>
    </row>
    <row r="647" spans="1:20" s="39" customFormat="1" hidden="1" x14ac:dyDescent="0.25">
      <c r="A647" s="173"/>
      <c r="B647" s="179"/>
      <c r="C647" s="173"/>
      <c r="D647" s="173"/>
      <c r="E647" s="7" t="s">
        <v>83</v>
      </c>
      <c r="F647" s="30"/>
      <c r="G647" s="46">
        <v>399</v>
      </c>
      <c r="H647" s="30"/>
      <c r="I647" s="126">
        <v>0</v>
      </c>
      <c r="J647" s="126">
        <v>0</v>
      </c>
      <c r="K647" s="126">
        <v>0</v>
      </c>
      <c r="L647" s="126"/>
      <c r="M647" s="126"/>
      <c r="N647" s="126"/>
      <c r="O647" s="126"/>
      <c r="P647" s="10"/>
      <c r="Q647" s="125"/>
      <c r="R647" s="125"/>
      <c r="S647" s="125"/>
      <c r="T647" s="10"/>
    </row>
    <row r="648" spans="1:20" s="39" customFormat="1" hidden="1" x14ac:dyDescent="0.25">
      <c r="A648" s="173"/>
      <c r="B648" s="179"/>
      <c r="C648" s="173"/>
      <c r="D648" s="173"/>
      <c r="E648" s="7" t="s">
        <v>102</v>
      </c>
      <c r="F648" s="30"/>
      <c r="G648" s="46">
        <v>400</v>
      </c>
      <c r="H648" s="30"/>
      <c r="I648" s="126">
        <v>0</v>
      </c>
      <c r="J648" s="126">
        <v>0</v>
      </c>
      <c r="K648" s="126">
        <v>0</v>
      </c>
      <c r="L648" s="126"/>
      <c r="M648" s="126"/>
      <c r="N648" s="126"/>
      <c r="O648" s="126"/>
      <c r="P648" s="10"/>
      <c r="Q648" s="125"/>
      <c r="R648" s="125"/>
      <c r="S648" s="125"/>
      <c r="T648" s="10"/>
    </row>
    <row r="649" spans="1:20" s="39" customFormat="1" hidden="1" x14ac:dyDescent="0.25">
      <c r="A649" s="173"/>
      <c r="B649" s="179"/>
      <c r="C649" s="173"/>
      <c r="D649" s="173"/>
      <c r="E649" s="7" t="s">
        <v>104</v>
      </c>
      <c r="F649" s="30"/>
      <c r="G649" s="46">
        <v>401</v>
      </c>
      <c r="H649" s="30"/>
      <c r="I649" s="126">
        <v>0</v>
      </c>
      <c r="J649" s="126">
        <v>0</v>
      </c>
      <c r="K649" s="126">
        <v>0</v>
      </c>
      <c r="L649" s="126"/>
      <c r="M649" s="126"/>
      <c r="N649" s="126"/>
      <c r="O649" s="126"/>
      <c r="P649" s="10"/>
      <c r="Q649" s="125"/>
      <c r="R649" s="125"/>
      <c r="S649" s="125"/>
      <c r="T649" s="10"/>
    </row>
    <row r="650" spans="1:20" s="39" customFormat="1" hidden="1" x14ac:dyDescent="0.25">
      <c r="A650" s="173"/>
      <c r="B650" s="179"/>
      <c r="C650" s="173"/>
      <c r="D650" s="173"/>
      <c r="E650" s="7" t="s">
        <v>105</v>
      </c>
      <c r="F650" s="30"/>
      <c r="G650" s="46">
        <v>402</v>
      </c>
      <c r="H650" s="30"/>
      <c r="I650" s="126">
        <v>0</v>
      </c>
      <c r="J650" s="126">
        <v>0</v>
      </c>
      <c r="K650" s="126">
        <v>0</v>
      </c>
      <c r="L650" s="126"/>
      <c r="M650" s="126"/>
      <c r="N650" s="126"/>
      <c r="O650" s="126"/>
      <c r="P650" s="10"/>
      <c r="Q650" s="125"/>
      <c r="R650" s="125"/>
      <c r="S650" s="125"/>
      <c r="T650" s="10"/>
    </row>
    <row r="651" spans="1:20" s="39" customFormat="1" hidden="1" x14ac:dyDescent="0.25">
      <c r="A651" s="173"/>
      <c r="B651" s="179"/>
      <c r="C651" s="173"/>
      <c r="D651" s="173"/>
      <c r="E651" s="7" t="s">
        <v>106</v>
      </c>
      <c r="F651" s="30"/>
      <c r="G651" s="46">
        <v>403</v>
      </c>
      <c r="H651" s="30"/>
      <c r="I651" s="126">
        <v>0</v>
      </c>
      <c r="J651" s="126">
        <v>0</v>
      </c>
      <c r="K651" s="126">
        <v>0</v>
      </c>
      <c r="L651" s="126"/>
      <c r="M651" s="126"/>
      <c r="N651" s="126"/>
      <c r="O651" s="126"/>
      <c r="P651" s="10"/>
      <c r="Q651" s="125"/>
      <c r="R651" s="125"/>
      <c r="S651" s="125"/>
      <c r="T651" s="10"/>
    </row>
    <row r="652" spans="1:20" s="39" customFormat="1" hidden="1" x14ac:dyDescent="0.25">
      <c r="A652" s="173"/>
      <c r="B652" s="179"/>
      <c r="C652" s="173"/>
      <c r="D652" s="173" t="s">
        <v>400</v>
      </c>
      <c r="E652" s="7" t="s">
        <v>14</v>
      </c>
      <c r="F652" s="30"/>
      <c r="G652" s="46">
        <v>404</v>
      </c>
      <c r="H652" s="30"/>
      <c r="I652" s="126">
        <v>0</v>
      </c>
      <c r="J652" s="126">
        <v>0</v>
      </c>
      <c r="K652" s="126">
        <v>0</v>
      </c>
      <c r="L652" s="126"/>
      <c r="M652" s="126"/>
      <c r="N652" s="126"/>
      <c r="O652" s="126"/>
      <c r="P652" s="10"/>
      <c r="Q652" s="125"/>
      <c r="R652" s="125"/>
      <c r="S652" s="125"/>
      <c r="T652" s="10"/>
    </row>
    <row r="653" spans="1:20" s="39" customFormat="1" hidden="1" x14ac:dyDescent="0.25">
      <c r="A653" s="173"/>
      <c r="B653" s="179"/>
      <c r="C653" s="173"/>
      <c r="D653" s="173"/>
      <c r="E653" s="7" t="s">
        <v>83</v>
      </c>
      <c r="F653" s="30"/>
      <c r="G653" s="46">
        <v>405</v>
      </c>
      <c r="H653" s="30"/>
      <c r="I653" s="126">
        <v>0</v>
      </c>
      <c r="J653" s="126">
        <v>0</v>
      </c>
      <c r="K653" s="126">
        <v>0</v>
      </c>
      <c r="L653" s="126"/>
      <c r="M653" s="126"/>
      <c r="N653" s="126"/>
      <c r="O653" s="126"/>
      <c r="P653" s="10"/>
      <c r="Q653" s="125"/>
      <c r="R653" s="125"/>
      <c r="S653" s="125"/>
      <c r="T653" s="10"/>
    </row>
    <row r="654" spans="1:20" s="39" customFormat="1" hidden="1" x14ac:dyDescent="0.25">
      <c r="A654" s="173"/>
      <c r="B654" s="179"/>
      <c r="C654" s="173"/>
      <c r="D654" s="173"/>
      <c r="E654" s="7" t="s">
        <v>102</v>
      </c>
      <c r="F654" s="30"/>
      <c r="G654" s="46">
        <v>406</v>
      </c>
      <c r="H654" s="30"/>
      <c r="I654" s="126">
        <v>0</v>
      </c>
      <c r="J654" s="126">
        <v>0</v>
      </c>
      <c r="K654" s="126">
        <v>0</v>
      </c>
      <c r="L654" s="126"/>
      <c r="M654" s="126"/>
      <c r="N654" s="126"/>
      <c r="O654" s="126"/>
      <c r="P654" s="10"/>
      <c r="Q654" s="125"/>
      <c r="R654" s="125"/>
      <c r="S654" s="125"/>
      <c r="T654" s="10"/>
    </row>
    <row r="655" spans="1:20" s="39" customFormat="1" hidden="1" x14ac:dyDescent="0.25">
      <c r="A655" s="173"/>
      <c r="B655" s="179"/>
      <c r="C655" s="173"/>
      <c r="D655" s="173"/>
      <c r="E655" s="7" t="s">
        <v>104</v>
      </c>
      <c r="F655" s="30"/>
      <c r="G655" s="46">
        <v>407</v>
      </c>
      <c r="H655" s="30"/>
      <c r="I655" s="126">
        <v>0</v>
      </c>
      <c r="J655" s="126">
        <v>0</v>
      </c>
      <c r="K655" s="126">
        <v>0</v>
      </c>
      <c r="L655" s="126"/>
      <c r="M655" s="126"/>
      <c r="N655" s="126"/>
      <c r="O655" s="126"/>
      <c r="P655" s="10"/>
      <c r="Q655" s="125"/>
      <c r="R655" s="125"/>
      <c r="S655" s="125"/>
      <c r="T655" s="10"/>
    </row>
    <row r="656" spans="1:20" s="39" customFormat="1" hidden="1" x14ac:dyDescent="0.25">
      <c r="A656" s="173"/>
      <c r="B656" s="179"/>
      <c r="C656" s="173"/>
      <c r="D656" s="173"/>
      <c r="E656" s="7" t="s">
        <v>105</v>
      </c>
      <c r="F656" s="30"/>
      <c r="G656" s="46">
        <v>408</v>
      </c>
      <c r="H656" s="30"/>
      <c r="I656" s="126">
        <v>0</v>
      </c>
      <c r="J656" s="126">
        <v>0</v>
      </c>
      <c r="K656" s="126">
        <v>0</v>
      </c>
      <c r="L656" s="126"/>
      <c r="M656" s="126"/>
      <c r="N656" s="126"/>
      <c r="O656" s="126"/>
      <c r="P656" s="10"/>
      <c r="Q656" s="125"/>
      <c r="R656" s="125"/>
      <c r="S656" s="125"/>
      <c r="T656" s="10"/>
    </row>
    <row r="657" spans="1:20" s="39" customFormat="1" hidden="1" x14ac:dyDescent="0.25">
      <c r="A657" s="173"/>
      <c r="B657" s="179"/>
      <c r="C657" s="173"/>
      <c r="D657" s="173"/>
      <c r="E657" s="7" t="s">
        <v>106</v>
      </c>
      <c r="F657" s="30"/>
      <c r="G657" s="46">
        <v>409</v>
      </c>
      <c r="H657" s="30"/>
      <c r="I657" s="126">
        <v>0</v>
      </c>
      <c r="J657" s="126">
        <v>0</v>
      </c>
      <c r="K657" s="126">
        <v>0</v>
      </c>
      <c r="L657" s="126"/>
      <c r="M657" s="126"/>
      <c r="N657" s="126"/>
      <c r="O657" s="126"/>
      <c r="P657" s="10"/>
      <c r="Q657" s="125"/>
      <c r="R657" s="125"/>
      <c r="S657" s="125"/>
      <c r="T657" s="10"/>
    </row>
    <row r="658" spans="1:20" s="39" customFormat="1" hidden="1" x14ac:dyDescent="0.25">
      <c r="A658" s="173"/>
      <c r="B658" s="179" t="s">
        <v>404</v>
      </c>
      <c r="C658" s="173" t="s">
        <v>401</v>
      </c>
      <c r="D658" s="173" t="s">
        <v>400</v>
      </c>
      <c r="E658" s="7" t="s">
        <v>14</v>
      </c>
      <c r="F658" s="30"/>
      <c r="G658" s="46">
        <v>410</v>
      </c>
      <c r="H658" s="30"/>
      <c r="I658" s="126">
        <v>0</v>
      </c>
      <c r="J658" s="126">
        <v>0</v>
      </c>
      <c r="K658" s="126">
        <v>0</v>
      </c>
      <c r="L658" s="126"/>
      <c r="M658" s="126"/>
      <c r="N658" s="126"/>
      <c r="O658" s="126"/>
      <c r="P658" s="10"/>
      <c r="Q658" s="125"/>
      <c r="R658" s="125"/>
      <c r="S658" s="125"/>
      <c r="T658" s="10"/>
    </row>
    <row r="659" spans="1:20" s="39" customFormat="1" hidden="1" x14ac:dyDescent="0.25">
      <c r="A659" s="173"/>
      <c r="B659" s="179"/>
      <c r="C659" s="173"/>
      <c r="D659" s="173"/>
      <c r="E659" s="7" t="s">
        <v>83</v>
      </c>
      <c r="F659" s="30"/>
      <c r="G659" s="46">
        <v>411</v>
      </c>
      <c r="H659" s="30"/>
      <c r="I659" s="126">
        <v>0</v>
      </c>
      <c r="J659" s="126">
        <v>0</v>
      </c>
      <c r="K659" s="126">
        <v>0</v>
      </c>
      <c r="L659" s="126"/>
      <c r="M659" s="126"/>
      <c r="N659" s="126"/>
      <c r="O659" s="126"/>
      <c r="P659" s="10"/>
      <c r="Q659" s="125"/>
      <c r="R659" s="125"/>
      <c r="S659" s="125"/>
      <c r="T659" s="10"/>
    </row>
    <row r="660" spans="1:20" s="39" customFormat="1" hidden="1" x14ac:dyDescent="0.25">
      <c r="A660" s="173"/>
      <c r="B660" s="179"/>
      <c r="C660" s="173"/>
      <c r="D660" s="173"/>
      <c r="E660" s="7" t="s">
        <v>102</v>
      </c>
      <c r="F660" s="30"/>
      <c r="G660" s="46">
        <v>412</v>
      </c>
      <c r="H660" s="30"/>
      <c r="I660" s="126">
        <v>0</v>
      </c>
      <c r="J660" s="126">
        <v>0</v>
      </c>
      <c r="K660" s="126">
        <v>0</v>
      </c>
      <c r="L660" s="126"/>
      <c r="M660" s="126"/>
      <c r="N660" s="126"/>
      <c r="O660" s="126"/>
      <c r="P660" s="10"/>
      <c r="Q660" s="125"/>
      <c r="R660" s="125"/>
      <c r="S660" s="125"/>
      <c r="T660" s="10"/>
    </row>
    <row r="661" spans="1:20" s="39" customFormat="1" hidden="1" x14ac:dyDescent="0.25">
      <c r="A661" s="173"/>
      <c r="B661" s="179"/>
      <c r="C661" s="173"/>
      <c r="D661" s="173"/>
      <c r="E661" s="7" t="s">
        <v>104</v>
      </c>
      <c r="F661" s="30"/>
      <c r="G661" s="46">
        <v>413</v>
      </c>
      <c r="H661" s="30"/>
      <c r="I661" s="126">
        <v>0</v>
      </c>
      <c r="J661" s="126">
        <v>0</v>
      </c>
      <c r="K661" s="126">
        <v>0</v>
      </c>
      <c r="L661" s="126"/>
      <c r="M661" s="126"/>
      <c r="N661" s="126"/>
      <c r="O661" s="126"/>
      <c r="P661" s="10"/>
      <c r="Q661" s="125"/>
      <c r="R661" s="125"/>
      <c r="S661" s="125"/>
      <c r="T661" s="10"/>
    </row>
    <row r="662" spans="1:20" s="39" customFormat="1" hidden="1" x14ac:dyDescent="0.25">
      <c r="A662" s="173"/>
      <c r="B662" s="179"/>
      <c r="C662" s="173"/>
      <c r="D662" s="173"/>
      <c r="E662" s="7" t="s">
        <v>105</v>
      </c>
      <c r="F662" s="30"/>
      <c r="G662" s="46">
        <v>414</v>
      </c>
      <c r="H662" s="30"/>
      <c r="I662" s="126">
        <v>0</v>
      </c>
      <c r="J662" s="126">
        <v>0</v>
      </c>
      <c r="K662" s="126">
        <v>0</v>
      </c>
      <c r="L662" s="126"/>
      <c r="M662" s="126"/>
      <c r="N662" s="126"/>
      <c r="O662" s="126"/>
      <c r="P662" s="10"/>
      <c r="Q662" s="125"/>
      <c r="R662" s="125"/>
      <c r="S662" s="125"/>
      <c r="T662" s="10"/>
    </row>
    <row r="663" spans="1:20" s="39" customFormat="1" hidden="1" x14ac:dyDescent="0.25">
      <c r="A663" s="173"/>
      <c r="B663" s="179"/>
      <c r="C663" s="173"/>
      <c r="D663" s="173"/>
      <c r="E663" s="7" t="s">
        <v>106</v>
      </c>
      <c r="F663" s="30"/>
      <c r="G663" s="46">
        <v>415</v>
      </c>
      <c r="H663" s="30"/>
      <c r="I663" s="126">
        <v>0</v>
      </c>
      <c r="J663" s="126">
        <v>0</v>
      </c>
      <c r="K663" s="126">
        <v>0</v>
      </c>
      <c r="L663" s="126"/>
      <c r="M663" s="126"/>
      <c r="N663" s="126"/>
      <c r="O663" s="126"/>
      <c r="P663" s="10"/>
      <c r="Q663" s="125"/>
      <c r="R663" s="125"/>
      <c r="S663" s="125"/>
      <c r="T663" s="10"/>
    </row>
    <row r="664" spans="1:20" s="39" customFormat="1" hidden="1" x14ac:dyDescent="0.25">
      <c r="A664" s="173"/>
      <c r="B664" s="179" t="s">
        <v>407</v>
      </c>
      <c r="C664" s="173" t="s">
        <v>398</v>
      </c>
      <c r="D664" s="173" t="s">
        <v>399</v>
      </c>
      <c r="E664" s="7" t="s">
        <v>14</v>
      </c>
      <c r="F664" s="30"/>
      <c r="G664" s="46">
        <v>416</v>
      </c>
      <c r="H664" s="30"/>
      <c r="I664" s="126">
        <v>0</v>
      </c>
      <c r="J664" s="126">
        <v>0</v>
      </c>
      <c r="K664" s="126">
        <v>0</v>
      </c>
      <c r="L664" s="126"/>
      <c r="M664" s="126"/>
      <c r="N664" s="126"/>
      <c r="O664" s="126"/>
      <c r="P664" s="10"/>
      <c r="Q664" s="125"/>
      <c r="R664" s="125"/>
      <c r="S664" s="125"/>
      <c r="T664" s="10"/>
    </row>
    <row r="665" spans="1:20" s="39" customFormat="1" hidden="1" x14ac:dyDescent="0.25">
      <c r="A665" s="173"/>
      <c r="B665" s="179"/>
      <c r="C665" s="173"/>
      <c r="D665" s="173"/>
      <c r="E665" s="7" t="s">
        <v>83</v>
      </c>
      <c r="F665" s="30"/>
      <c r="G665" s="46">
        <v>417</v>
      </c>
      <c r="H665" s="30"/>
      <c r="I665" s="126">
        <v>0</v>
      </c>
      <c r="J665" s="126">
        <v>0</v>
      </c>
      <c r="K665" s="126">
        <v>0</v>
      </c>
      <c r="L665" s="126"/>
      <c r="M665" s="126"/>
      <c r="N665" s="126"/>
      <c r="O665" s="126"/>
      <c r="P665" s="10"/>
      <c r="Q665" s="125"/>
      <c r="R665" s="125"/>
      <c r="S665" s="125"/>
      <c r="T665" s="10"/>
    </row>
    <row r="666" spans="1:20" s="39" customFormat="1" hidden="1" x14ac:dyDescent="0.25">
      <c r="A666" s="173"/>
      <c r="B666" s="179"/>
      <c r="C666" s="173"/>
      <c r="D666" s="173"/>
      <c r="E666" s="7" t="s">
        <v>102</v>
      </c>
      <c r="F666" s="30"/>
      <c r="G666" s="46">
        <v>418</v>
      </c>
      <c r="H666" s="30"/>
      <c r="I666" s="126">
        <v>0</v>
      </c>
      <c r="J666" s="126">
        <v>0</v>
      </c>
      <c r="K666" s="126">
        <v>0</v>
      </c>
      <c r="L666" s="126"/>
      <c r="M666" s="126"/>
      <c r="N666" s="126"/>
      <c r="O666" s="126"/>
      <c r="P666" s="10"/>
      <c r="Q666" s="125"/>
      <c r="R666" s="125"/>
      <c r="S666" s="125"/>
      <c r="T666" s="10"/>
    </row>
    <row r="667" spans="1:20" s="39" customFormat="1" hidden="1" x14ac:dyDescent="0.25">
      <c r="A667" s="173"/>
      <c r="B667" s="179"/>
      <c r="C667" s="173"/>
      <c r="D667" s="173"/>
      <c r="E667" s="7" t="s">
        <v>104</v>
      </c>
      <c r="F667" s="30"/>
      <c r="G667" s="46">
        <v>419</v>
      </c>
      <c r="H667" s="30"/>
      <c r="I667" s="126">
        <v>0</v>
      </c>
      <c r="J667" s="126">
        <v>0</v>
      </c>
      <c r="K667" s="126">
        <v>0</v>
      </c>
      <c r="L667" s="126"/>
      <c r="M667" s="126"/>
      <c r="N667" s="126"/>
      <c r="O667" s="126"/>
      <c r="P667" s="57"/>
      <c r="Q667" s="125"/>
      <c r="R667" s="125"/>
      <c r="S667" s="125"/>
      <c r="T667" s="10"/>
    </row>
    <row r="668" spans="1:20" s="39" customFormat="1" hidden="1" x14ac:dyDescent="0.25">
      <c r="A668" s="173"/>
      <c r="B668" s="179"/>
      <c r="C668" s="173"/>
      <c r="D668" s="173"/>
      <c r="E668" s="7" t="s">
        <v>105</v>
      </c>
      <c r="F668" s="30"/>
      <c r="G668" s="46">
        <v>420</v>
      </c>
      <c r="H668" s="30"/>
      <c r="I668" s="126">
        <v>0</v>
      </c>
      <c r="J668" s="126">
        <v>0</v>
      </c>
      <c r="K668" s="126">
        <v>0</v>
      </c>
      <c r="L668" s="126"/>
      <c r="M668" s="126"/>
      <c r="N668" s="126"/>
      <c r="O668" s="126"/>
      <c r="P668" s="29"/>
      <c r="Q668" s="125"/>
      <c r="R668" s="125"/>
      <c r="S668" s="125"/>
      <c r="T668" s="10"/>
    </row>
    <row r="669" spans="1:20" s="39" customFormat="1" hidden="1" x14ac:dyDescent="0.25">
      <c r="A669" s="173"/>
      <c r="B669" s="179"/>
      <c r="C669" s="173"/>
      <c r="D669" s="173"/>
      <c r="E669" s="7" t="s">
        <v>106</v>
      </c>
      <c r="F669" s="30"/>
      <c r="G669" s="46">
        <v>421</v>
      </c>
      <c r="H669" s="30"/>
      <c r="I669" s="126">
        <v>0</v>
      </c>
      <c r="J669" s="126">
        <v>0</v>
      </c>
      <c r="K669" s="126">
        <v>0</v>
      </c>
      <c r="L669" s="126"/>
      <c r="M669" s="126"/>
      <c r="N669" s="126"/>
      <c r="O669" s="126"/>
      <c r="P669" s="58"/>
      <c r="Q669" s="125"/>
      <c r="R669" s="125"/>
      <c r="S669" s="125"/>
      <c r="T669" s="10"/>
    </row>
    <row r="670" spans="1:20" s="39" customFormat="1" hidden="1" x14ac:dyDescent="0.25">
      <c r="A670" s="173"/>
      <c r="B670" s="179"/>
      <c r="C670" s="173" t="s">
        <v>401</v>
      </c>
      <c r="D670" s="173" t="s">
        <v>400</v>
      </c>
      <c r="E670" s="7" t="s">
        <v>14</v>
      </c>
      <c r="F670" s="30"/>
      <c r="G670" s="46">
        <v>422</v>
      </c>
      <c r="H670" s="30"/>
      <c r="I670" s="126">
        <v>0</v>
      </c>
      <c r="J670" s="126">
        <v>0</v>
      </c>
      <c r="K670" s="126">
        <v>0</v>
      </c>
      <c r="L670" s="126"/>
      <c r="M670" s="126"/>
      <c r="N670" s="126"/>
      <c r="O670" s="126"/>
      <c r="P670" s="7"/>
      <c r="Q670" s="125"/>
      <c r="R670" s="125"/>
      <c r="S670" s="125"/>
      <c r="T670" s="10"/>
    </row>
    <row r="671" spans="1:20" s="39" customFormat="1" hidden="1" x14ac:dyDescent="0.25">
      <c r="A671" s="173"/>
      <c r="B671" s="179"/>
      <c r="C671" s="173"/>
      <c r="D671" s="173"/>
      <c r="E671" s="7" t="s">
        <v>83</v>
      </c>
      <c r="F671" s="30"/>
      <c r="G671" s="46">
        <v>423</v>
      </c>
      <c r="H671" s="30"/>
      <c r="I671" s="126">
        <v>0</v>
      </c>
      <c r="J671" s="126">
        <v>0</v>
      </c>
      <c r="K671" s="126">
        <v>0</v>
      </c>
      <c r="L671" s="126"/>
      <c r="M671" s="126"/>
      <c r="N671" s="126"/>
      <c r="O671" s="126"/>
      <c r="P671" s="10"/>
      <c r="Q671" s="125"/>
      <c r="R671" s="125"/>
      <c r="S671" s="125"/>
      <c r="T671" s="10"/>
    </row>
    <row r="672" spans="1:20" s="39" customFormat="1" hidden="1" x14ac:dyDescent="0.25">
      <c r="A672" s="173"/>
      <c r="B672" s="179"/>
      <c r="C672" s="173"/>
      <c r="D672" s="173"/>
      <c r="E672" s="7" t="s">
        <v>102</v>
      </c>
      <c r="F672" s="30"/>
      <c r="G672" s="46">
        <v>424</v>
      </c>
      <c r="H672" s="30"/>
      <c r="I672" s="126">
        <v>0</v>
      </c>
      <c r="J672" s="126">
        <v>0</v>
      </c>
      <c r="K672" s="126">
        <v>0</v>
      </c>
      <c r="L672" s="126"/>
      <c r="M672" s="126"/>
      <c r="N672" s="126"/>
      <c r="O672" s="126"/>
      <c r="P672" s="10"/>
      <c r="Q672" s="125"/>
      <c r="R672" s="125"/>
      <c r="S672" s="125"/>
      <c r="T672" s="10"/>
    </row>
    <row r="673" spans="1:20" s="39" customFormat="1" hidden="1" x14ac:dyDescent="0.25">
      <c r="A673" s="173"/>
      <c r="B673" s="179"/>
      <c r="C673" s="173"/>
      <c r="D673" s="173"/>
      <c r="E673" s="7" t="s">
        <v>104</v>
      </c>
      <c r="F673" s="30"/>
      <c r="G673" s="46">
        <v>425</v>
      </c>
      <c r="H673" s="30"/>
      <c r="I673" s="126">
        <v>0</v>
      </c>
      <c r="J673" s="126">
        <v>0</v>
      </c>
      <c r="K673" s="126">
        <v>0</v>
      </c>
      <c r="L673" s="126"/>
      <c r="M673" s="126"/>
      <c r="N673" s="126"/>
      <c r="O673" s="126"/>
      <c r="P673" s="10"/>
      <c r="Q673" s="125"/>
      <c r="R673" s="125"/>
      <c r="S673" s="125"/>
      <c r="T673" s="10"/>
    </row>
    <row r="674" spans="1:20" s="39" customFormat="1" hidden="1" x14ac:dyDescent="0.25">
      <c r="A674" s="173"/>
      <c r="B674" s="179"/>
      <c r="C674" s="173"/>
      <c r="D674" s="173"/>
      <c r="E674" s="7" t="s">
        <v>105</v>
      </c>
      <c r="F674" s="30"/>
      <c r="G674" s="46">
        <v>426</v>
      </c>
      <c r="H674" s="30"/>
      <c r="I674" s="126">
        <v>0</v>
      </c>
      <c r="J674" s="126">
        <v>0</v>
      </c>
      <c r="K674" s="126">
        <v>0</v>
      </c>
      <c r="L674" s="126"/>
      <c r="M674" s="126"/>
      <c r="N674" s="126"/>
      <c r="O674" s="126"/>
      <c r="P674" s="10"/>
      <c r="Q674" s="125"/>
      <c r="R674" s="125"/>
      <c r="S674" s="125"/>
      <c r="T674" s="10"/>
    </row>
    <row r="675" spans="1:20" s="39" customFormat="1" hidden="1" x14ac:dyDescent="0.25">
      <c r="A675" s="173"/>
      <c r="B675" s="179"/>
      <c r="C675" s="173"/>
      <c r="D675" s="173"/>
      <c r="E675" s="7" t="s">
        <v>106</v>
      </c>
      <c r="F675" s="30"/>
      <c r="G675" s="46">
        <v>427</v>
      </c>
      <c r="H675" s="30"/>
      <c r="I675" s="126">
        <v>0</v>
      </c>
      <c r="J675" s="126">
        <v>0</v>
      </c>
      <c r="K675" s="126">
        <v>0</v>
      </c>
      <c r="L675" s="126"/>
      <c r="M675" s="126"/>
      <c r="N675" s="126"/>
      <c r="O675" s="126"/>
      <c r="P675" s="10"/>
      <c r="Q675" s="125"/>
      <c r="R675" s="125"/>
      <c r="S675" s="125"/>
      <c r="T675" s="10"/>
    </row>
    <row r="676" spans="1:20" s="39" customFormat="1" hidden="1" x14ac:dyDescent="0.25">
      <c r="A676" s="173"/>
      <c r="B676" s="173" t="s">
        <v>405</v>
      </c>
      <c r="C676" s="173" t="s">
        <v>398</v>
      </c>
      <c r="D676" s="173" t="s">
        <v>399</v>
      </c>
      <c r="E676" s="7" t="s">
        <v>14</v>
      </c>
      <c r="F676" s="30"/>
      <c r="G676" s="46">
        <v>428</v>
      </c>
      <c r="H676" s="30"/>
      <c r="I676" s="126">
        <v>0</v>
      </c>
      <c r="J676" s="126">
        <v>0</v>
      </c>
      <c r="K676" s="126">
        <v>0</v>
      </c>
      <c r="L676" s="126"/>
      <c r="M676" s="126"/>
      <c r="N676" s="126"/>
      <c r="O676" s="126"/>
      <c r="P676" s="10"/>
      <c r="Q676" s="125"/>
      <c r="R676" s="125"/>
      <c r="S676" s="125"/>
      <c r="T676" s="10"/>
    </row>
    <row r="677" spans="1:20" s="39" customFormat="1" hidden="1" x14ac:dyDescent="0.25">
      <c r="A677" s="173"/>
      <c r="B677" s="173"/>
      <c r="C677" s="173"/>
      <c r="D677" s="173"/>
      <c r="E677" s="7" t="s">
        <v>83</v>
      </c>
      <c r="F677" s="30"/>
      <c r="G677" s="46">
        <v>429</v>
      </c>
      <c r="H677" s="30"/>
      <c r="I677" s="126">
        <v>0</v>
      </c>
      <c r="J677" s="126">
        <v>0</v>
      </c>
      <c r="K677" s="126">
        <v>0</v>
      </c>
      <c r="L677" s="126"/>
      <c r="M677" s="126"/>
      <c r="N677" s="126"/>
      <c r="O677" s="126"/>
      <c r="P677" s="10"/>
      <c r="Q677" s="125"/>
      <c r="R677" s="125"/>
      <c r="S677" s="125"/>
      <c r="T677" s="10"/>
    </row>
    <row r="678" spans="1:20" s="39" customFormat="1" hidden="1" x14ac:dyDescent="0.25">
      <c r="A678" s="173"/>
      <c r="B678" s="173"/>
      <c r="C678" s="173"/>
      <c r="D678" s="173"/>
      <c r="E678" s="7" t="s">
        <v>102</v>
      </c>
      <c r="F678" s="30"/>
      <c r="G678" s="46">
        <v>430</v>
      </c>
      <c r="H678" s="30"/>
      <c r="I678" s="126">
        <v>0</v>
      </c>
      <c r="J678" s="126">
        <v>0</v>
      </c>
      <c r="K678" s="126">
        <v>0</v>
      </c>
      <c r="L678" s="126"/>
      <c r="M678" s="126"/>
      <c r="N678" s="126"/>
      <c r="O678" s="126"/>
      <c r="P678" s="10"/>
      <c r="Q678" s="125"/>
      <c r="R678" s="125"/>
      <c r="S678" s="125"/>
      <c r="T678" s="10"/>
    </row>
    <row r="679" spans="1:20" s="39" customFormat="1" hidden="1" x14ac:dyDescent="0.25">
      <c r="A679" s="173"/>
      <c r="B679" s="173"/>
      <c r="C679" s="173"/>
      <c r="D679" s="173"/>
      <c r="E679" s="7" t="s">
        <v>104</v>
      </c>
      <c r="F679" s="30"/>
      <c r="G679" s="46">
        <v>431</v>
      </c>
      <c r="H679" s="30"/>
      <c r="I679" s="126">
        <v>0</v>
      </c>
      <c r="J679" s="126">
        <v>0</v>
      </c>
      <c r="K679" s="126">
        <v>0</v>
      </c>
      <c r="L679" s="126"/>
      <c r="M679" s="126"/>
      <c r="N679" s="126"/>
      <c r="O679" s="126"/>
      <c r="P679" s="10"/>
      <c r="Q679" s="125"/>
      <c r="R679" s="125"/>
      <c r="S679" s="125"/>
      <c r="T679" s="10"/>
    </row>
    <row r="680" spans="1:20" s="39" customFormat="1" hidden="1" x14ac:dyDescent="0.25">
      <c r="A680" s="173"/>
      <c r="B680" s="173"/>
      <c r="C680" s="173"/>
      <c r="D680" s="173"/>
      <c r="E680" s="7" t="s">
        <v>105</v>
      </c>
      <c r="F680" s="30"/>
      <c r="G680" s="46">
        <v>432</v>
      </c>
      <c r="H680" s="30"/>
      <c r="I680" s="126">
        <v>0</v>
      </c>
      <c r="J680" s="126">
        <v>0</v>
      </c>
      <c r="K680" s="126">
        <v>0</v>
      </c>
      <c r="L680" s="126"/>
      <c r="M680" s="126"/>
      <c r="N680" s="126"/>
      <c r="O680" s="126"/>
      <c r="P680" s="10"/>
      <c r="Q680" s="125"/>
      <c r="R680" s="125"/>
      <c r="S680" s="125"/>
      <c r="T680" s="10"/>
    </row>
    <row r="681" spans="1:20" s="39" customFormat="1" hidden="1" x14ac:dyDescent="0.25">
      <c r="A681" s="173"/>
      <c r="B681" s="173"/>
      <c r="C681" s="173"/>
      <c r="D681" s="173"/>
      <c r="E681" s="7" t="s">
        <v>106</v>
      </c>
      <c r="F681" s="30"/>
      <c r="G681" s="46">
        <v>433</v>
      </c>
      <c r="H681" s="30"/>
      <c r="I681" s="126">
        <v>0</v>
      </c>
      <c r="J681" s="126">
        <v>0</v>
      </c>
      <c r="K681" s="126">
        <v>0</v>
      </c>
      <c r="L681" s="126"/>
      <c r="M681" s="126"/>
      <c r="N681" s="126"/>
      <c r="O681" s="126"/>
      <c r="P681" s="10"/>
      <c r="Q681" s="125"/>
      <c r="R681" s="125"/>
      <c r="S681" s="125"/>
      <c r="T681" s="10"/>
    </row>
    <row r="682" spans="1:20" s="39" customFormat="1" hidden="1" x14ac:dyDescent="0.25">
      <c r="A682" s="173"/>
      <c r="B682" s="173"/>
      <c r="C682" s="173" t="s">
        <v>401</v>
      </c>
      <c r="D682" s="173" t="s">
        <v>399</v>
      </c>
      <c r="E682" s="7" t="s">
        <v>14</v>
      </c>
      <c r="F682" s="30"/>
      <c r="G682" s="46">
        <v>434</v>
      </c>
      <c r="H682" s="30"/>
      <c r="I682" s="126">
        <v>0</v>
      </c>
      <c r="J682" s="126">
        <v>0</v>
      </c>
      <c r="K682" s="126">
        <v>0</v>
      </c>
      <c r="L682" s="126"/>
      <c r="M682" s="126"/>
      <c r="N682" s="126"/>
      <c r="O682" s="126"/>
      <c r="P682" s="10"/>
      <c r="Q682" s="125"/>
      <c r="R682" s="125"/>
      <c r="S682" s="125"/>
      <c r="T682" s="10"/>
    </row>
    <row r="683" spans="1:20" s="39" customFormat="1" hidden="1" x14ac:dyDescent="0.25">
      <c r="A683" s="173"/>
      <c r="B683" s="173"/>
      <c r="C683" s="173"/>
      <c r="D683" s="173"/>
      <c r="E683" s="7" t="s">
        <v>83</v>
      </c>
      <c r="F683" s="30"/>
      <c r="G683" s="46">
        <v>435</v>
      </c>
      <c r="H683" s="30"/>
      <c r="I683" s="126">
        <v>0</v>
      </c>
      <c r="J683" s="126">
        <v>0</v>
      </c>
      <c r="K683" s="126">
        <v>0</v>
      </c>
      <c r="L683" s="126"/>
      <c r="M683" s="126"/>
      <c r="N683" s="126"/>
      <c r="O683" s="126"/>
      <c r="P683" s="10"/>
      <c r="Q683" s="125"/>
      <c r="R683" s="125"/>
      <c r="S683" s="125"/>
      <c r="T683" s="10"/>
    </row>
    <row r="684" spans="1:20" s="39" customFormat="1" hidden="1" x14ac:dyDescent="0.25">
      <c r="A684" s="173"/>
      <c r="B684" s="173"/>
      <c r="C684" s="173"/>
      <c r="D684" s="173"/>
      <c r="E684" s="7" t="s">
        <v>102</v>
      </c>
      <c r="F684" s="30"/>
      <c r="G684" s="46">
        <v>436</v>
      </c>
      <c r="H684" s="30"/>
      <c r="I684" s="126">
        <v>0</v>
      </c>
      <c r="J684" s="126">
        <v>0</v>
      </c>
      <c r="K684" s="126">
        <v>0</v>
      </c>
      <c r="L684" s="126"/>
      <c r="M684" s="126"/>
      <c r="N684" s="126"/>
      <c r="O684" s="126"/>
      <c r="P684" s="10"/>
      <c r="Q684" s="125"/>
      <c r="R684" s="125"/>
      <c r="S684" s="125"/>
      <c r="T684" s="10"/>
    </row>
    <row r="685" spans="1:20" s="39" customFormat="1" hidden="1" x14ac:dyDescent="0.25">
      <c r="A685" s="173"/>
      <c r="B685" s="173"/>
      <c r="C685" s="173"/>
      <c r="D685" s="173"/>
      <c r="E685" s="7" t="s">
        <v>104</v>
      </c>
      <c r="F685" s="30"/>
      <c r="G685" s="46">
        <v>437</v>
      </c>
      <c r="H685" s="30"/>
      <c r="I685" s="126">
        <v>0</v>
      </c>
      <c r="J685" s="126">
        <v>0</v>
      </c>
      <c r="K685" s="126">
        <v>0</v>
      </c>
      <c r="L685" s="126"/>
      <c r="M685" s="126"/>
      <c r="N685" s="126"/>
      <c r="O685" s="126"/>
      <c r="P685" s="10"/>
      <c r="Q685" s="125"/>
      <c r="R685" s="125"/>
      <c r="S685" s="125"/>
      <c r="T685" s="10"/>
    </row>
    <row r="686" spans="1:20" s="39" customFormat="1" hidden="1" x14ac:dyDescent="0.25">
      <c r="A686" s="173"/>
      <c r="B686" s="173"/>
      <c r="C686" s="173"/>
      <c r="D686" s="173"/>
      <c r="E686" s="7" t="s">
        <v>105</v>
      </c>
      <c r="F686" s="30"/>
      <c r="G686" s="46">
        <v>438</v>
      </c>
      <c r="H686" s="30"/>
      <c r="I686" s="126">
        <v>0</v>
      </c>
      <c r="J686" s="126">
        <v>0</v>
      </c>
      <c r="K686" s="126">
        <v>0</v>
      </c>
      <c r="L686" s="126"/>
      <c r="M686" s="126"/>
      <c r="N686" s="126"/>
      <c r="O686" s="126"/>
      <c r="P686" s="10"/>
      <c r="Q686" s="125"/>
      <c r="R686" s="125"/>
      <c r="S686" s="125"/>
      <c r="T686" s="10"/>
    </row>
    <row r="687" spans="1:20" s="39" customFormat="1" hidden="1" x14ac:dyDescent="0.25">
      <c r="A687" s="173"/>
      <c r="B687" s="173"/>
      <c r="C687" s="173"/>
      <c r="D687" s="173"/>
      <c r="E687" s="7" t="s">
        <v>106</v>
      </c>
      <c r="F687" s="30"/>
      <c r="G687" s="46">
        <v>439</v>
      </c>
      <c r="H687" s="30"/>
      <c r="I687" s="126">
        <v>0</v>
      </c>
      <c r="J687" s="126">
        <v>0</v>
      </c>
      <c r="K687" s="126">
        <v>0</v>
      </c>
      <c r="L687" s="126"/>
      <c r="M687" s="126"/>
      <c r="N687" s="126"/>
      <c r="O687" s="126"/>
      <c r="P687" s="10"/>
      <c r="Q687" s="125"/>
      <c r="R687" s="125"/>
      <c r="S687" s="125"/>
      <c r="T687" s="10"/>
    </row>
    <row r="688" spans="1:20" s="39" customFormat="1" hidden="1" x14ac:dyDescent="0.25">
      <c r="A688" s="173"/>
      <c r="B688" s="173"/>
      <c r="C688" s="173"/>
      <c r="D688" s="173" t="s">
        <v>400</v>
      </c>
      <c r="E688" s="7" t="s">
        <v>14</v>
      </c>
      <c r="F688" s="30"/>
      <c r="G688" s="46">
        <v>440</v>
      </c>
      <c r="H688" s="30"/>
      <c r="I688" s="126">
        <v>0</v>
      </c>
      <c r="J688" s="126">
        <v>0</v>
      </c>
      <c r="K688" s="126">
        <v>0</v>
      </c>
      <c r="L688" s="126"/>
      <c r="M688" s="126"/>
      <c r="N688" s="126"/>
      <c r="O688" s="126"/>
      <c r="P688" s="10"/>
      <c r="Q688" s="125"/>
      <c r="R688" s="125"/>
      <c r="S688" s="125"/>
      <c r="T688" s="10"/>
    </row>
    <row r="689" spans="1:20" s="39" customFormat="1" hidden="1" x14ac:dyDescent="0.25">
      <c r="A689" s="173"/>
      <c r="B689" s="173"/>
      <c r="C689" s="173"/>
      <c r="D689" s="173"/>
      <c r="E689" s="7" t="s">
        <v>83</v>
      </c>
      <c r="F689" s="30"/>
      <c r="G689" s="46">
        <v>441</v>
      </c>
      <c r="H689" s="30"/>
      <c r="I689" s="126">
        <v>0</v>
      </c>
      <c r="J689" s="126">
        <v>0</v>
      </c>
      <c r="K689" s="126">
        <v>0</v>
      </c>
      <c r="L689" s="126"/>
      <c r="M689" s="126"/>
      <c r="N689" s="126"/>
      <c r="O689" s="126"/>
      <c r="P689" s="10"/>
      <c r="Q689" s="125"/>
      <c r="R689" s="125"/>
      <c r="S689" s="125"/>
      <c r="T689" s="10"/>
    </row>
    <row r="690" spans="1:20" s="39" customFormat="1" hidden="1" x14ac:dyDescent="0.25">
      <c r="A690" s="173"/>
      <c r="B690" s="173"/>
      <c r="C690" s="173"/>
      <c r="D690" s="173"/>
      <c r="E690" s="7" t="s">
        <v>102</v>
      </c>
      <c r="F690" s="30"/>
      <c r="G690" s="46">
        <v>442</v>
      </c>
      <c r="H690" s="30"/>
      <c r="I690" s="126">
        <v>0</v>
      </c>
      <c r="J690" s="126">
        <v>0</v>
      </c>
      <c r="K690" s="126">
        <v>0</v>
      </c>
      <c r="L690" s="126"/>
      <c r="M690" s="126"/>
      <c r="N690" s="126"/>
      <c r="O690" s="126"/>
      <c r="P690" s="10"/>
      <c r="Q690" s="125"/>
      <c r="R690" s="125"/>
      <c r="S690" s="125"/>
      <c r="T690" s="10"/>
    </row>
    <row r="691" spans="1:20" s="39" customFormat="1" hidden="1" x14ac:dyDescent="0.25">
      <c r="A691" s="173"/>
      <c r="B691" s="173"/>
      <c r="C691" s="173"/>
      <c r="D691" s="173"/>
      <c r="E691" s="7" t="s">
        <v>104</v>
      </c>
      <c r="F691" s="30"/>
      <c r="G691" s="46">
        <v>443</v>
      </c>
      <c r="H691" s="30"/>
      <c r="I691" s="126">
        <v>0</v>
      </c>
      <c r="J691" s="126">
        <v>0</v>
      </c>
      <c r="K691" s="126">
        <v>0</v>
      </c>
      <c r="L691" s="126"/>
      <c r="M691" s="126"/>
      <c r="N691" s="126"/>
      <c r="O691" s="126"/>
      <c r="P691" s="10"/>
      <c r="Q691" s="125"/>
      <c r="R691" s="125"/>
      <c r="S691" s="125"/>
      <c r="T691" s="10"/>
    </row>
    <row r="692" spans="1:20" s="39" customFormat="1" hidden="1" x14ac:dyDescent="0.25">
      <c r="A692" s="173"/>
      <c r="B692" s="173"/>
      <c r="C692" s="173"/>
      <c r="D692" s="173"/>
      <c r="E692" s="7" t="s">
        <v>105</v>
      </c>
      <c r="F692" s="30"/>
      <c r="G692" s="46">
        <v>444</v>
      </c>
      <c r="H692" s="30"/>
      <c r="I692" s="126">
        <v>0</v>
      </c>
      <c r="J692" s="126">
        <v>0</v>
      </c>
      <c r="K692" s="126">
        <v>0</v>
      </c>
      <c r="L692" s="126"/>
      <c r="M692" s="126"/>
      <c r="N692" s="126"/>
      <c r="O692" s="126"/>
      <c r="P692" s="10"/>
      <c r="Q692" s="125"/>
      <c r="R692" s="125"/>
      <c r="S692" s="125"/>
      <c r="T692" s="10"/>
    </row>
    <row r="693" spans="1:20" s="39" customFormat="1" hidden="1" x14ac:dyDescent="0.25">
      <c r="A693" s="173"/>
      <c r="B693" s="173"/>
      <c r="C693" s="173"/>
      <c r="D693" s="173"/>
      <c r="E693" s="7" t="s">
        <v>106</v>
      </c>
      <c r="F693" s="30"/>
      <c r="G693" s="46">
        <v>445</v>
      </c>
      <c r="H693" s="30"/>
      <c r="I693" s="126">
        <v>0</v>
      </c>
      <c r="J693" s="126">
        <v>0</v>
      </c>
      <c r="K693" s="126">
        <v>0</v>
      </c>
      <c r="L693" s="126"/>
      <c r="M693" s="126"/>
      <c r="N693" s="126"/>
      <c r="O693" s="126"/>
      <c r="P693" s="10"/>
      <c r="Q693" s="125"/>
      <c r="R693" s="125"/>
      <c r="S693" s="125"/>
      <c r="T693" s="10"/>
    </row>
    <row r="694" spans="1:20" s="39" customFormat="1" hidden="1" x14ac:dyDescent="0.25">
      <c r="A694" s="173" t="s">
        <v>109</v>
      </c>
      <c r="B694" s="179" t="s">
        <v>397</v>
      </c>
      <c r="C694" s="173" t="s">
        <v>398</v>
      </c>
      <c r="D694" s="173" t="s">
        <v>399</v>
      </c>
      <c r="E694" s="7" t="s">
        <v>14</v>
      </c>
      <c r="F694" s="7"/>
      <c r="G694" s="46">
        <v>446</v>
      </c>
      <c r="H694" s="35"/>
      <c r="I694" s="126">
        <v>0</v>
      </c>
      <c r="J694" s="126">
        <v>0</v>
      </c>
      <c r="K694" s="126">
        <v>0</v>
      </c>
      <c r="L694" s="126"/>
      <c r="M694" s="126"/>
      <c r="N694" s="126"/>
      <c r="O694" s="126"/>
      <c r="P694" s="10"/>
      <c r="Q694" s="125"/>
      <c r="R694" s="125"/>
      <c r="S694" s="125"/>
      <c r="T694" s="10"/>
    </row>
    <row r="695" spans="1:20" s="39" customFormat="1" hidden="1" x14ac:dyDescent="0.25">
      <c r="A695" s="173"/>
      <c r="B695" s="179"/>
      <c r="C695" s="173"/>
      <c r="D695" s="173"/>
      <c r="E695" s="7" t="s">
        <v>83</v>
      </c>
      <c r="F695" s="30"/>
      <c r="G695" s="46">
        <v>447</v>
      </c>
      <c r="H695" s="30"/>
      <c r="I695" s="126">
        <v>0</v>
      </c>
      <c r="J695" s="126">
        <v>0</v>
      </c>
      <c r="K695" s="126">
        <v>0</v>
      </c>
      <c r="L695" s="126"/>
      <c r="M695" s="126"/>
      <c r="N695" s="126"/>
      <c r="O695" s="126"/>
      <c r="P695" s="10"/>
      <c r="Q695" s="125"/>
      <c r="R695" s="125"/>
      <c r="S695" s="125"/>
      <c r="T695" s="10"/>
    </row>
    <row r="696" spans="1:20" s="39" customFormat="1" hidden="1" x14ac:dyDescent="0.25">
      <c r="A696" s="173"/>
      <c r="B696" s="179"/>
      <c r="C696" s="173"/>
      <c r="D696" s="173"/>
      <c r="E696" s="7" t="s">
        <v>102</v>
      </c>
      <c r="F696" s="30"/>
      <c r="G696" s="46">
        <v>448</v>
      </c>
      <c r="H696" s="30"/>
      <c r="I696" s="126">
        <v>0</v>
      </c>
      <c r="J696" s="126">
        <v>0</v>
      </c>
      <c r="K696" s="126">
        <v>0</v>
      </c>
      <c r="L696" s="126"/>
      <c r="M696" s="126"/>
      <c r="N696" s="126"/>
      <c r="O696" s="126"/>
      <c r="P696" s="10"/>
      <c r="Q696" s="125"/>
      <c r="R696" s="125"/>
      <c r="S696" s="125"/>
      <c r="T696" s="10"/>
    </row>
    <row r="697" spans="1:20" s="39" customFormat="1" hidden="1" x14ac:dyDescent="0.25">
      <c r="A697" s="173"/>
      <c r="B697" s="179"/>
      <c r="C697" s="173"/>
      <c r="D697" s="173"/>
      <c r="E697" s="7" t="s">
        <v>104</v>
      </c>
      <c r="F697" s="30"/>
      <c r="G697" s="46">
        <v>449</v>
      </c>
      <c r="H697" s="30"/>
      <c r="I697" s="126">
        <v>0</v>
      </c>
      <c r="J697" s="126">
        <v>0</v>
      </c>
      <c r="K697" s="126">
        <v>0</v>
      </c>
      <c r="L697" s="126"/>
      <c r="M697" s="126"/>
      <c r="N697" s="126"/>
      <c r="O697" s="126"/>
      <c r="P697" s="10"/>
      <c r="Q697" s="125"/>
      <c r="R697" s="125"/>
      <c r="S697" s="125"/>
      <c r="T697" s="10"/>
    </row>
    <row r="698" spans="1:20" s="39" customFormat="1" hidden="1" x14ac:dyDescent="0.25">
      <c r="A698" s="173"/>
      <c r="B698" s="179"/>
      <c r="C698" s="173"/>
      <c r="D698" s="173"/>
      <c r="E698" s="7" t="s">
        <v>105</v>
      </c>
      <c r="F698" s="30"/>
      <c r="G698" s="46">
        <v>450</v>
      </c>
      <c r="H698" s="30"/>
      <c r="I698" s="126">
        <v>0</v>
      </c>
      <c r="J698" s="126">
        <v>0</v>
      </c>
      <c r="K698" s="126">
        <v>0</v>
      </c>
      <c r="L698" s="126"/>
      <c r="M698" s="126"/>
      <c r="N698" s="126"/>
      <c r="O698" s="126"/>
      <c r="P698" s="10"/>
      <c r="Q698" s="125"/>
      <c r="R698" s="125"/>
      <c r="S698" s="125"/>
      <c r="T698" s="10"/>
    </row>
    <row r="699" spans="1:20" s="39" customFormat="1" hidden="1" x14ac:dyDescent="0.25">
      <c r="A699" s="173"/>
      <c r="B699" s="179"/>
      <c r="C699" s="173"/>
      <c r="D699" s="173"/>
      <c r="E699" s="7" t="s">
        <v>106</v>
      </c>
      <c r="F699" s="30"/>
      <c r="G699" s="46">
        <v>451</v>
      </c>
      <c r="H699" s="30"/>
      <c r="I699" s="126">
        <v>0</v>
      </c>
      <c r="J699" s="126">
        <v>0</v>
      </c>
      <c r="K699" s="126">
        <v>0</v>
      </c>
      <c r="L699" s="126"/>
      <c r="M699" s="126"/>
      <c r="N699" s="126"/>
      <c r="O699" s="126"/>
      <c r="P699" s="59"/>
      <c r="Q699" s="125"/>
      <c r="R699" s="125"/>
      <c r="S699" s="125"/>
      <c r="T699" s="10"/>
    </row>
    <row r="700" spans="1:20" s="39" customFormat="1" hidden="1" x14ac:dyDescent="0.25">
      <c r="A700" s="173"/>
      <c r="B700" s="179"/>
      <c r="C700" s="173"/>
      <c r="D700" s="173" t="s">
        <v>400</v>
      </c>
      <c r="E700" s="7" t="s">
        <v>14</v>
      </c>
      <c r="F700" s="7"/>
      <c r="G700" s="46"/>
      <c r="H700" s="7"/>
      <c r="I700" s="126">
        <v>0</v>
      </c>
      <c r="J700" s="126">
        <v>0</v>
      </c>
      <c r="K700" s="126">
        <v>0</v>
      </c>
      <c r="L700" s="126"/>
      <c r="M700" s="126"/>
      <c r="N700" s="126"/>
      <c r="O700" s="126"/>
      <c r="P700" s="33"/>
      <c r="Q700" s="125"/>
      <c r="R700" s="125"/>
      <c r="S700" s="125"/>
      <c r="T700" s="33"/>
    </row>
    <row r="701" spans="1:20" s="39" customFormat="1" hidden="1" x14ac:dyDescent="0.25">
      <c r="A701" s="173"/>
      <c r="B701" s="179"/>
      <c r="C701" s="173"/>
      <c r="D701" s="173"/>
      <c r="E701" s="7" t="s">
        <v>83</v>
      </c>
      <c r="F701" s="7"/>
      <c r="G701" s="46"/>
      <c r="H701" s="7"/>
      <c r="I701" s="126">
        <v>0</v>
      </c>
      <c r="J701" s="126">
        <v>0</v>
      </c>
      <c r="K701" s="126">
        <v>0</v>
      </c>
      <c r="L701" s="126"/>
      <c r="M701" s="126"/>
      <c r="N701" s="126"/>
      <c r="O701" s="126"/>
      <c r="P701" s="33"/>
      <c r="Q701" s="125"/>
      <c r="R701" s="125"/>
      <c r="S701" s="125"/>
      <c r="T701" s="33"/>
    </row>
    <row r="702" spans="1:20" s="39" customFormat="1" hidden="1" x14ac:dyDescent="0.25">
      <c r="A702" s="173"/>
      <c r="B702" s="179"/>
      <c r="C702" s="173"/>
      <c r="D702" s="173"/>
      <c r="E702" s="7" t="s">
        <v>102</v>
      </c>
      <c r="F702" s="30"/>
      <c r="G702" s="46"/>
      <c r="H702" s="30"/>
      <c r="I702" s="126">
        <v>0</v>
      </c>
      <c r="J702" s="126">
        <v>0</v>
      </c>
      <c r="K702" s="126">
        <v>0</v>
      </c>
      <c r="L702" s="126"/>
      <c r="M702" s="126"/>
      <c r="N702" s="126"/>
      <c r="O702" s="126"/>
      <c r="P702" s="10"/>
      <c r="Q702" s="125"/>
      <c r="R702" s="125"/>
      <c r="S702" s="125"/>
      <c r="T702" s="10"/>
    </row>
    <row r="703" spans="1:20" s="39" customFormat="1" hidden="1" x14ac:dyDescent="0.25">
      <c r="A703" s="173"/>
      <c r="B703" s="179"/>
      <c r="C703" s="173"/>
      <c r="D703" s="173"/>
      <c r="E703" s="7" t="s">
        <v>104</v>
      </c>
      <c r="F703" s="30"/>
      <c r="G703" s="46"/>
      <c r="H703" s="30"/>
      <c r="I703" s="126">
        <v>0</v>
      </c>
      <c r="J703" s="126">
        <v>0</v>
      </c>
      <c r="K703" s="126">
        <v>0</v>
      </c>
      <c r="L703" s="126"/>
      <c r="M703" s="126"/>
      <c r="N703" s="126"/>
      <c r="O703" s="126"/>
      <c r="P703" s="10"/>
      <c r="Q703" s="125"/>
      <c r="R703" s="125"/>
      <c r="S703" s="125"/>
      <c r="T703" s="10"/>
    </row>
    <row r="704" spans="1:20" s="39" customFormat="1" hidden="1" x14ac:dyDescent="0.25">
      <c r="A704" s="173"/>
      <c r="B704" s="179"/>
      <c r="C704" s="173"/>
      <c r="D704" s="173"/>
      <c r="E704" s="7" t="s">
        <v>105</v>
      </c>
      <c r="F704" s="30"/>
      <c r="G704" s="46"/>
      <c r="H704" s="30"/>
      <c r="I704" s="126">
        <v>0</v>
      </c>
      <c r="J704" s="126">
        <v>0</v>
      </c>
      <c r="K704" s="126">
        <v>0</v>
      </c>
      <c r="L704" s="126"/>
      <c r="M704" s="126"/>
      <c r="N704" s="126"/>
      <c r="O704" s="126"/>
      <c r="P704" s="10"/>
      <c r="Q704" s="125"/>
      <c r="R704" s="125"/>
      <c r="S704" s="125"/>
      <c r="T704" s="10"/>
    </row>
    <row r="705" spans="1:20" s="39" customFormat="1" hidden="1" x14ac:dyDescent="0.25">
      <c r="A705" s="173"/>
      <c r="B705" s="179"/>
      <c r="C705" s="173"/>
      <c r="D705" s="173"/>
      <c r="E705" s="7" t="s">
        <v>106</v>
      </c>
      <c r="F705" s="30"/>
      <c r="G705" s="46"/>
      <c r="H705" s="30"/>
      <c r="I705" s="126">
        <v>0</v>
      </c>
      <c r="J705" s="126">
        <v>0</v>
      </c>
      <c r="K705" s="126">
        <v>0</v>
      </c>
      <c r="L705" s="126"/>
      <c r="M705" s="126"/>
      <c r="N705" s="126"/>
      <c r="O705" s="126"/>
      <c r="P705" s="10"/>
      <c r="Q705" s="125"/>
      <c r="R705" s="125"/>
      <c r="S705" s="125"/>
      <c r="T705" s="10"/>
    </row>
    <row r="706" spans="1:20" s="39" customFormat="1" hidden="1" x14ac:dyDescent="0.25">
      <c r="A706" s="173"/>
      <c r="B706" s="179"/>
      <c r="C706" s="173" t="s">
        <v>401</v>
      </c>
      <c r="D706" s="173" t="s">
        <v>399</v>
      </c>
      <c r="E706" s="7" t="s">
        <v>14</v>
      </c>
      <c r="F706" s="30"/>
      <c r="G706" s="46"/>
      <c r="H706" s="30"/>
      <c r="I706" s="126">
        <v>0</v>
      </c>
      <c r="J706" s="126">
        <v>0</v>
      </c>
      <c r="K706" s="126">
        <v>0</v>
      </c>
      <c r="L706" s="126"/>
      <c r="M706" s="126"/>
      <c r="N706" s="126"/>
      <c r="O706" s="126"/>
      <c r="P706" s="10"/>
      <c r="Q706" s="125"/>
      <c r="R706" s="125"/>
      <c r="S706" s="125"/>
      <c r="T706" s="10"/>
    </row>
    <row r="707" spans="1:20" s="39" customFormat="1" ht="55.5" customHeight="1" x14ac:dyDescent="0.25">
      <c r="A707" s="173"/>
      <c r="B707" s="179"/>
      <c r="C707" s="173"/>
      <c r="D707" s="173"/>
      <c r="E707" s="175" t="s">
        <v>83</v>
      </c>
      <c r="F707" s="30"/>
      <c r="G707" s="46"/>
      <c r="H707" s="30"/>
      <c r="I707" s="126"/>
      <c r="J707" s="126"/>
      <c r="K707" s="126">
        <f>K708</f>
        <v>361</v>
      </c>
      <c r="L707" s="126"/>
      <c r="M707" s="126"/>
      <c r="N707" s="126"/>
      <c r="O707" s="126">
        <f>O708</f>
        <v>1750</v>
      </c>
      <c r="P707" s="10"/>
      <c r="Q707" s="125"/>
      <c r="R707" s="125"/>
      <c r="S707" s="125">
        <f>S708</f>
        <v>3216.4461999999999</v>
      </c>
      <c r="T707" s="10"/>
    </row>
    <row r="708" spans="1:20" s="39" customFormat="1" ht="109.5" hidden="1" customHeight="1" x14ac:dyDescent="0.25">
      <c r="A708" s="173"/>
      <c r="B708" s="179"/>
      <c r="C708" s="173"/>
      <c r="D708" s="173"/>
      <c r="E708" s="177"/>
      <c r="F708" s="30" t="s">
        <v>344</v>
      </c>
      <c r="G708" s="46">
        <v>388</v>
      </c>
      <c r="H708" s="23" t="s">
        <v>357</v>
      </c>
      <c r="I708" s="126">
        <v>0</v>
      </c>
      <c r="J708" s="126">
        <v>0</v>
      </c>
      <c r="K708" s="126">
        <v>361</v>
      </c>
      <c r="L708" s="126"/>
      <c r="M708" s="126"/>
      <c r="N708" s="126"/>
      <c r="O708" s="126">
        <v>1750</v>
      </c>
      <c r="P708" s="10"/>
      <c r="Q708" s="125"/>
      <c r="R708" s="125"/>
      <c r="S708" s="125">
        <v>3216.4461999999999</v>
      </c>
      <c r="T708" s="10"/>
    </row>
    <row r="709" spans="1:20" s="39" customFormat="1" hidden="1" x14ac:dyDescent="0.25">
      <c r="A709" s="173"/>
      <c r="B709" s="179"/>
      <c r="C709" s="173"/>
      <c r="D709" s="173"/>
      <c r="E709" s="7" t="s">
        <v>102</v>
      </c>
      <c r="F709" s="30"/>
      <c r="G709" s="46"/>
      <c r="H709" s="7"/>
      <c r="I709" s="126">
        <v>0</v>
      </c>
      <c r="J709" s="126">
        <v>0</v>
      </c>
      <c r="K709" s="126">
        <v>0</v>
      </c>
      <c r="L709" s="126"/>
      <c r="M709" s="126"/>
      <c r="N709" s="126"/>
      <c r="O709" s="126"/>
      <c r="P709" s="33"/>
      <c r="Q709" s="125"/>
      <c r="R709" s="125"/>
      <c r="S709" s="125"/>
      <c r="T709" s="33"/>
    </row>
    <row r="710" spans="1:20" s="39" customFormat="1" hidden="1" x14ac:dyDescent="0.25">
      <c r="A710" s="173"/>
      <c r="B710" s="179"/>
      <c r="C710" s="173"/>
      <c r="D710" s="173"/>
      <c r="E710" s="7" t="s">
        <v>104</v>
      </c>
      <c r="F710" s="30"/>
      <c r="G710" s="46"/>
      <c r="H710" s="30"/>
      <c r="I710" s="126">
        <v>0</v>
      </c>
      <c r="J710" s="126">
        <v>0</v>
      </c>
      <c r="K710" s="126">
        <v>0</v>
      </c>
      <c r="L710" s="126"/>
      <c r="M710" s="126"/>
      <c r="N710" s="126"/>
      <c r="O710" s="126"/>
      <c r="P710" s="10"/>
      <c r="Q710" s="125"/>
      <c r="R710" s="125"/>
      <c r="S710" s="125"/>
      <c r="T710" s="10"/>
    </row>
    <row r="711" spans="1:20" s="39" customFormat="1" hidden="1" x14ac:dyDescent="0.25">
      <c r="A711" s="173"/>
      <c r="B711" s="179"/>
      <c r="C711" s="173"/>
      <c r="D711" s="173"/>
      <c r="E711" s="7" t="s">
        <v>105</v>
      </c>
      <c r="F711" s="30"/>
      <c r="G711" s="46"/>
      <c r="H711" s="30"/>
      <c r="I711" s="126">
        <v>0</v>
      </c>
      <c r="J711" s="126">
        <v>0</v>
      </c>
      <c r="K711" s="126">
        <v>0</v>
      </c>
      <c r="L711" s="126"/>
      <c r="M711" s="126"/>
      <c r="N711" s="126"/>
      <c r="O711" s="126"/>
      <c r="P711" s="10"/>
      <c r="Q711" s="125"/>
      <c r="R711" s="125"/>
      <c r="S711" s="125"/>
      <c r="T711" s="10"/>
    </row>
    <row r="712" spans="1:20" s="39" customFormat="1" hidden="1" x14ac:dyDescent="0.25">
      <c r="A712" s="173"/>
      <c r="B712" s="179"/>
      <c r="C712" s="173"/>
      <c r="D712" s="173"/>
      <c r="E712" s="7" t="s">
        <v>106</v>
      </c>
      <c r="F712" s="30"/>
      <c r="G712" s="46"/>
      <c r="H712" s="30"/>
      <c r="I712" s="126">
        <v>0</v>
      </c>
      <c r="J712" s="126">
        <v>0</v>
      </c>
      <c r="K712" s="126">
        <v>0</v>
      </c>
      <c r="L712" s="126"/>
      <c r="M712" s="126"/>
      <c r="N712" s="126"/>
      <c r="O712" s="126"/>
      <c r="P712" s="10"/>
      <c r="Q712" s="125"/>
      <c r="R712" s="125"/>
      <c r="S712" s="125"/>
      <c r="T712" s="10"/>
    </row>
    <row r="713" spans="1:20" s="39" customFormat="1" ht="55.5" customHeight="1" x14ac:dyDescent="0.25">
      <c r="A713" s="173"/>
      <c r="B713" s="179"/>
      <c r="C713" s="173"/>
      <c r="D713" s="175" t="s">
        <v>400</v>
      </c>
      <c r="E713" s="175" t="s">
        <v>14</v>
      </c>
      <c r="F713" s="30"/>
      <c r="G713" s="46"/>
      <c r="H713" s="30"/>
      <c r="I713" s="126">
        <f>I714</f>
        <v>635</v>
      </c>
      <c r="J713" s="126"/>
      <c r="K713" s="126"/>
      <c r="L713" s="126"/>
      <c r="M713" s="126">
        <f>M714</f>
        <v>170</v>
      </c>
      <c r="N713" s="126"/>
      <c r="O713" s="126"/>
      <c r="P713" s="10"/>
      <c r="Q713" s="125">
        <f>Q714</f>
        <v>779.26631999999995</v>
      </c>
      <c r="R713" s="125"/>
      <c r="S713" s="125"/>
      <c r="T713" s="10"/>
    </row>
    <row r="714" spans="1:20" s="39" customFormat="1" ht="69.75" hidden="1" customHeight="1" x14ac:dyDescent="0.25">
      <c r="A714" s="173"/>
      <c r="B714" s="179"/>
      <c r="C714" s="173"/>
      <c r="D714" s="176"/>
      <c r="E714" s="177"/>
      <c r="F714" s="7" t="s">
        <v>344</v>
      </c>
      <c r="G714" s="46">
        <v>389</v>
      </c>
      <c r="H714" s="35" t="s">
        <v>408</v>
      </c>
      <c r="I714" s="10">
        <v>635</v>
      </c>
      <c r="J714" s="10">
        <v>0</v>
      </c>
      <c r="K714" s="10">
        <v>0</v>
      </c>
      <c r="L714" s="10"/>
      <c r="M714" s="7">
        <v>170</v>
      </c>
      <c r="N714" s="7"/>
      <c r="O714" s="7"/>
      <c r="P714" s="10"/>
      <c r="Q714" s="56">
        <v>779.26631999999995</v>
      </c>
      <c r="R714" s="56"/>
      <c r="S714" s="56"/>
      <c r="T714" s="10"/>
    </row>
    <row r="715" spans="1:20" s="39" customFormat="1" ht="15" hidden="1" customHeight="1" x14ac:dyDescent="0.25">
      <c r="A715" s="173"/>
      <c r="B715" s="179"/>
      <c r="C715" s="173"/>
      <c r="D715" s="176"/>
      <c r="E715" s="7" t="s">
        <v>83</v>
      </c>
      <c r="F715" s="30"/>
      <c r="G715" s="30"/>
      <c r="H715" s="3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</row>
    <row r="716" spans="1:20" s="39" customFormat="1" ht="15" hidden="1" customHeight="1" x14ac:dyDescent="0.25">
      <c r="A716" s="173"/>
      <c r="B716" s="179"/>
      <c r="C716" s="173"/>
      <c r="D716" s="176"/>
      <c r="E716" s="7" t="s">
        <v>102</v>
      </c>
      <c r="F716" s="30"/>
      <c r="G716" s="3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</row>
    <row r="717" spans="1:20" s="39" customFormat="1" ht="15" hidden="1" customHeight="1" x14ac:dyDescent="0.25">
      <c r="A717" s="173"/>
      <c r="B717" s="179"/>
      <c r="C717" s="173"/>
      <c r="D717" s="176"/>
      <c r="E717" s="7" t="s">
        <v>104</v>
      </c>
      <c r="F717" s="30"/>
      <c r="G717" s="3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</row>
    <row r="718" spans="1:20" s="39" customFormat="1" ht="15" hidden="1" customHeight="1" x14ac:dyDescent="0.25">
      <c r="A718" s="173"/>
      <c r="B718" s="179"/>
      <c r="C718" s="173"/>
      <c r="D718" s="176"/>
      <c r="E718" s="7" t="s">
        <v>105</v>
      </c>
      <c r="F718" s="30"/>
      <c r="G718" s="3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</row>
    <row r="719" spans="1:20" s="39" customFormat="1" ht="14.25" hidden="1" customHeight="1" x14ac:dyDescent="0.25">
      <c r="A719" s="173"/>
      <c r="B719" s="179"/>
      <c r="C719" s="173"/>
      <c r="D719" s="177"/>
      <c r="E719" s="7" t="s">
        <v>106</v>
      </c>
      <c r="F719" s="30"/>
      <c r="G719" s="30"/>
      <c r="H719" s="3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</row>
    <row r="720" spans="1:20" s="39" customFormat="1" ht="15" customHeight="1" x14ac:dyDescent="0.25">
      <c r="A720" s="123"/>
      <c r="B720" s="123"/>
      <c r="C720" s="145"/>
      <c r="D720" s="80"/>
      <c r="E720" s="80"/>
      <c r="F720" s="40"/>
      <c r="G720" s="40"/>
      <c r="H720" s="40"/>
      <c r="I720" s="172"/>
      <c r="J720" s="172"/>
      <c r="K720" s="172"/>
    </row>
    <row r="721" spans="1:20" s="39" customFormat="1" x14ac:dyDescent="0.25">
      <c r="C721" s="60"/>
      <c r="E721" s="53"/>
      <c r="F721" s="40"/>
      <c r="G721" s="40"/>
      <c r="H721" s="40"/>
    </row>
    <row r="722" spans="1:20" s="39" customFormat="1" hidden="1" x14ac:dyDescent="0.25">
      <c r="C722" s="60"/>
      <c r="D722" s="53"/>
      <c r="E722" s="53"/>
      <c r="F722" s="40"/>
      <c r="G722" s="40"/>
      <c r="H722" s="40"/>
    </row>
    <row r="723" spans="1:20" s="39" customFormat="1" ht="15.75" hidden="1" thickBot="1" x14ac:dyDescent="0.3">
      <c r="A723" s="192"/>
      <c r="B723" s="192"/>
      <c r="C723" s="192"/>
      <c r="D723" s="192"/>
      <c r="E723" s="193"/>
      <c r="F723" s="64"/>
      <c r="G723" s="64"/>
      <c r="H723" s="194" t="s">
        <v>409</v>
      </c>
      <c r="I723" s="195"/>
      <c r="J723" s="195"/>
      <c r="K723" s="195"/>
      <c r="L723" s="195"/>
      <c r="M723" s="195"/>
      <c r="N723" s="195"/>
      <c r="O723" s="195"/>
      <c r="P723" s="195"/>
      <c r="Q723" s="53"/>
      <c r="R723" s="53"/>
      <c r="S723" s="53"/>
      <c r="T723" s="53"/>
    </row>
    <row r="724" spans="1:20" s="39" customFormat="1" hidden="1" x14ac:dyDescent="0.25">
      <c r="A724" s="189" t="s">
        <v>4</v>
      </c>
      <c r="B724" s="190"/>
      <c r="C724" s="190"/>
      <c r="D724" s="197" t="s">
        <v>410</v>
      </c>
      <c r="E724" s="197" t="s">
        <v>411</v>
      </c>
      <c r="F724" s="71"/>
      <c r="G724" s="71"/>
      <c r="H724" s="198" t="s">
        <v>10</v>
      </c>
      <c r="I724" s="42"/>
      <c r="J724" s="42"/>
      <c r="K724" s="42"/>
      <c r="L724" s="42"/>
      <c r="M724" s="42"/>
      <c r="N724" s="42"/>
      <c r="O724" s="42"/>
      <c r="P724" s="42"/>
      <c r="Q724" s="6"/>
      <c r="R724" s="6"/>
      <c r="S724" s="6"/>
      <c r="T724" s="6"/>
    </row>
    <row r="725" spans="1:20" s="39" customFormat="1" ht="15.75" hidden="1" thickBot="1" x14ac:dyDescent="0.3">
      <c r="A725" s="196"/>
      <c r="B725" s="184"/>
      <c r="C725" s="184"/>
      <c r="D725" s="183"/>
      <c r="E725" s="183"/>
      <c r="F725" s="71"/>
      <c r="G725" s="71"/>
      <c r="H725" s="199"/>
      <c r="I725" s="44"/>
      <c r="J725" s="44"/>
      <c r="K725" s="44"/>
      <c r="L725" s="44"/>
      <c r="M725" s="44"/>
      <c r="N725" s="44"/>
      <c r="O725" s="44"/>
      <c r="P725" s="44"/>
      <c r="Q725" s="53"/>
      <c r="R725" s="53"/>
      <c r="S725" s="53"/>
      <c r="T725" s="53"/>
    </row>
    <row r="726" spans="1:20" s="39" customFormat="1" ht="15.75" hidden="1" thickBot="1" x14ac:dyDescent="0.3">
      <c r="A726" s="186">
        <v>2</v>
      </c>
      <c r="B726" s="187"/>
      <c r="C726" s="187"/>
      <c r="D726" s="187">
        <v>3</v>
      </c>
      <c r="E726" s="188"/>
      <c r="F726" s="65"/>
      <c r="G726" s="65"/>
      <c r="H726" s="38">
        <v>4</v>
      </c>
      <c r="I726" s="25"/>
      <c r="J726" s="25"/>
      <c r="K726" s="25"/>
      <c r="L726" s="25"/>
      <c r="M726" s="25"/>
      <c r="N726" s="25"/>
      <c r="O726" s="25"/>
      <c r="P726" s="25"/>
      <c r="Q726" s="53"/>
      <c r="R726" s="53"/>
      <c r="S726" s="53"/>
      <c r="T726" s="53"/>
    </row>
    <row r="727" spans="1:20" s="39" customFormat="1" ht="30" hidden="1" x14ac:dyDescent="0.25">
      <c r="A727" s="189" t="s">
        <v>15</v>
      </c>
      <c r="B727" s="190"/>
      <c r="C727" s="190"/>
      <c r="D727" s="190" t="s">
        <v>412</v>
      </c>
      <c r="E727" s="43" t="s">
        <v>413</v>
      </c>
      <c r="F727" s="66"/>
      <c r="G727" s="66"/>
      <c r="H727" s="67"/>
      <c r="I727" s="68"/>
      <c r="J727" s="68"/>
      <c r="K727" s="68"/>
      <c r="L727" s="68"/>
      <c r="M727" s="68"/>
      <c r="N727" s="68"/>
      <c r="O727" s="68"/>
      <c r="P727" s="68"/>
    </row>
    <row r="728" spans="1:20" s="39" customFormat="1" hidden="1" x14ac:dyDescent="0.25">
      <c r="A728" s="191"/>
      <c r="B728" s="179"/>
      <c r="C728" s="179"/>
      <c r="D728" s="179"/>
      <c r="E728" s="24" t="s">
        <v>414</v>
      </c>
      <c r="F728" s="69"/>
      <c r="G728" s="69"/>
      <c r="H728" s="55"/>
      <c r="I728" s="10"/>
      <c r="J728" s="10"/>
      <c r="K728" s="10"/>
      <c r="L728" s="10"/>
      <c r="M728" s="10"/>
      <c r="N728" s="10"/>
      <c r="O728" s="10"/>
      <c r="P728" s="10"/>
    </row>
    <row r="729" spans="1:20" s="39" customFormat="1" hidden="1" x14ac:dyDescent="0.25">
      <c r="A729" s="191"/>
      <c r="B729" s="179"/>
      <c r="C729" s="179"/>
      <c r="D729" s="179"/>
      <c r="E729" s="24" t="s">
        <v>415</v>
      </c>
      <c r="F729" s="69"/>
      <c r="G729" s="69"/>
      <c r="H729" s="55"/>
      <c r="I729" s="10"/>
      <c r="J729" s="10"/>
      <c r="K729" s="10"/>
      <c r="L729" s="10"/>
      <c r="M729" s="10"/>
      <c r="N729" s="10"/>
      <c r="O729" s="10"/>
      <c r="P729" s="10"/>
    </row>
    <row r="730" spans="1:20" s="39" customFormat="1" hidden="1" x14ac:dyDescent="0.25">
      <c r="A730" s="191"/>
      <c r="B730" s="179"/>
      <c r="C730" s="179"/>
      <c r="D730" s="179"/>
      <c r="E730" s="24" t="s">
        <v>416</v>
      </c>
      <c r="F730" s="69"/>
      <c r="G730" s="69"/>
      <c r="H730" s="55"/>
      <c r="I730" s="10"/>
      <c r="J730" s="10"/>
      <c r="K730" s="10"/>
      <c r="L730" s="10"/>
      <c r="M730" s="10"/>
      <c r="N730" s="10"/>
      <c r="O730" s="10"/>
      <c r="P730" s="10"/>
    </row>
    <row r="731" spans="1:20" hidden="1" x14ac:dyDescent="0.25">
      <c r="A731" s="191"/>
      <c r="B731" s="179"/>
      <c r="C731" s="179"/>
      <c r="D731" s="179"/>
      <c r="E731" s="24" t="s">
        <v>417</v>
      </c>
      <c r="F731" s="69"/>
      <c r="G731" s="69"/>
      <c r="H731" s="55"/>
      <c r="I731" s="10"/>
      <c r="J731" s="10"/>
      <c r="K731" s="10"/>
      <c r="L731" s="10"/>
      <c r="M731" s="10"/>
      <c r="N731" s="10"/>
      <c r="O731" s="10"/>
      <c r="P731" s="10"/>
      <c r="Q731" s="39"/>
      <c r="R731" s="39"/>
      <c r="S731" s="39"/>
      <c r="T731" s="39"/>
    </row>
    <row r="732" spans="1:20" ht="30" hidden="1" x14ac:dyDescent="0.25">
      <c r="A732" s="191"/>
      <c r="B732" s="179"/>
      <c r="C732" s="179"/>
      <c r="D732" s="179" t="s">
        <v>418</v>
      </c>
      <c r="E732" s="24" t="s">
        <v>413</v>
      </c>
      <c r="F732" s="69"/>
      <c r="G732" s="69"/>
      <c r="H732" s="55"/>
      <c r="I732" s="10"/>
      <c r="J732" s="10"/>
      <c r="K732" s="10"/>
      <c r="L732" s="10"/>
      <c r="M732" s="10"/>
      <c r="N732" s="10"/>
      <c r="O732" s="10"/>
      <c r="P732" s="10"/>
      <c r="Q732" s="39"/>
      <c r="R732" s="39"/>
      <c r="S732" s="39"/>
      <c r="T732" s="39"/>
    </row>
    <row r="733" spans="1:20" hidden="1" x14ac:dyDescent="0.25">
      <c r="A733" s="191"/>
      <c r="B733" s="179"/>
      <c r="C733" s="179"/>
      <c r="D733" s="179"/>
      <c r="E733" s="24" t="s">
        <v>414</v>
      </c>
      <c r="F733" s="69"/>
      <c r="G733" s="69"/>
      <c r="H733" s="55"/>
      <c r="I733" s="10"/>
      <c r="J733" s="10"/>
      <c r="K733" s="10"/>
      <c r="L733" s="10"/>
      <c r="M733" s="10"/>
      <c r="N733" s="10"/>
      <c r="O733" s="10"/>
      <c r="P733" s="10"/>
      <c r="Q733" s="39"/>
      <c r="R733" s="39"/>
      <c r="S733" s="39"/>
      <c r="T733" s="39"/>
    </row>
    <row r="734" spans="1:20" hidden="1" x14ac:dyDescent="0.25">
      <c r="A734" s="191"/>
      <c r="B734" s="179"/>
      <c r="C734" s="179"/>
      <c r="D734" s="179"/>
      <c r="E734" s="24" t="s">
        <v>415</v>
      </c>
      <c r="F734" s="69"/>
      <c r="G734" s="69"/>
      <c r="H734" s="55"/>
      <c r="I734" s="10"/>
      <c r="J734" s="10"/>
      <c r="K734" s="10"/>
      <c r="L734" s="10"/>
      <c r="M734" s="10"/>
      <c r="N734" s="10"/>
      <c r="O734" s="10"/>
      <c r="P734" s="10"/>
      <c r="Q734" s="39"/>
      <c r="R734" s="39"/>
      <c r="S734" s="39"/>
      <c r="T734" s="39"/>
    </row>
    <row r="735" spans="1:20" hidden="1" x14ac:dyDescent="0.25">
      <c r="A735" s="191"/>
      <c r="B735" s="179"/>
      <c r="C735" s="179"/>
      <c r="D735" s="179"/>
      <c r="E735" s="24" t="s">
        <v>416</v>
      </c>
      <c r="F735" s="69"/>
      <c r="G735" s="69"/>
      <c r="H735" s="55"/>
      <c r="I735" s="10"/>
      <c r="J735" s="10"/>
      <c r="K735" s="10"/>
      <c r="L735" s="10"/>
      <c r="M735" s="10"/>
      <c r="N735" s="10"/>
      <c r="O735" s="10"/>
      <c r="P735" s="10"/>
      <c r="Q735" s="39"/>
      <c r="R735" s="39"/>
      <c r="S735" s="39"/>
      <c r="T735" s="39"/>
    </row>
    <row r="736" spans="1:20" hidden="1" x14ac:dyDescent="0.25">
      <c r="A736" s="191"/>
      <c r="B736" s="179"/>
      <c r="C736" s="179"/>
      <c r="D736" s="179"/>
      <c r="E736" s="24" t="s">
        <v>417</v>
      </c>
      <c r="F736" s="69"/>
      <c r="G736" s="69"/>
      <c r="H736" s="55"/>
      <c r="I736" s="10"/>
      <c r="J736" s="10"/>
      <c r="K736" s="10"/>
      <c r="L736" s="10"/>
      <c r="M736" s="10"/>
      <c r="N736" s="10"/>
      <c r="O736" s="10"/>
      <c r="P736" s="10"/>
      <c r="Q736" s="39"/>
      <c r="R736" s="39"/>
      <c r="S736" s="39"/>
      <c r="T736" s="39"/>
    </row>
    <row r="737" spans="1:20" ht="30" hidden="1" x14ac:dyDescent="0.25">
      <c r="A737" s="191"/>
      <c r="B737" s="179"/>
      <c r="C737" s="179"/>
      <c r="D737" s="179" t="s">
        <v>419</v>
      </c>
      <c r="E737" s="24" t="s">
        <v>413</v>
      </c>
      <c r="F737" s="69"/>
      <c r="G737" s="69"/>
      <c r="H737" s="55"/>
      <c r="I737" s="10"/>
      <c r="J737" s="10"/>
      <c r="K737" s="10"/>
      <c r="L737" s="10"/>
      <c r="M737" s="10"/>
      <c r="N737" s="10"/>
      <c r="O737" s="10"/>
      <c r="P737" s="10"/>
      <c r="Q737" s="39"/>
      <c r="R737" s="39"/>
      <c r="S737" s="39"/>
      <c r="T737" s="39"/>
    </row>
    <row r="738" spans="1:20" hidden="1" x14ac:dyDescent="0.25">
      <c r="A738" s="191"/>
      <c r="B738" s="179"/>
      <c r="C738" s="179"/>
      <c r="D738" s="179"/>
      <c r="E738" s="24" t="s">
        <v>414</v>
      </c>
      <c r="F738" s="69"/>
      <c r="G738" s="69"/>
      <c r="H738" s="55"/>
      <c r="I738" s="10"/>
      <c r="J738" s="10"/>
      <c r="K738" s="10"/>
      <c r="L738" s="10"/>
      <c r="M738" s="10"/>
      <c r="N738" s="10"/>
      <c r="O738" s="10"/>
      <c r="P738" s="10"/>
      <c r="Q738" s="39"/>
      <c r="R738" s="39"/>
      <c r="S738" s="39"/>
      <c r="T738" s="39"/>
    </row>
    <row r="739" spans="1:20" hidden="1" x14ac:dyDescent="0.25">
      <c r="A739" s="191"/>
      <c r="B739" s="179"/>
      <c r="C739" s="179"/>
      <c r="D739" s="179"/>
      <c r="E739" s="24" t="s">
        <v>415</v>
      </c>
      <c r="F739" s="69"/>
      <c r="G739" s="69"/>
      <c r="H739" s="55"/>
      <c r="I739" s="10"/>
      <c r="J739" s="10"/>
      <c r="K739" s="10"/>
      <c r="L739" s="10"/>
      <c r="M739" s="10"/>
      <c r="N739" s="10"/>
      <c r="O739" s="10"/>
      <c r="P739" s="10"/>
      <c r="Q739" s="39"/>
      <c r="R739" s="39"/>
      <c r="S739" s="39"/>
      <c r="T739" s="39"/>
    </row>
    <row r="740" spans="1:20" hidden="1" x14ac:dyDescent="0.25">
      <c r="A740" s="191"/>
      <c r="B740" s="179"/>
      <c r="C740" s="179"/>
      <c r="D740" s="179"/>
      <c r="E740" s="24" t="s">
        <v>416</v>
      </c>
      <c r="F740" s="69"/>
      <c r="G740" s="69"/>
      <c r="H740" s="55"/>
      <c r="I740" s="10"/>
      <c r="J740" s="10"/>
      <c r="K740" s="10"/>
      <c r="L740" s="10"/>
      <c r="M740" s="10"/>
      <c r="N740" s="10"/>
      <c r="O740" s="10"/>
      <c r="P740" s="10"/>
      <c r="Q740" s="39"/>
      <c r="R740" s="39"/>
      <c r="S740" s="39"/>
      <c r="T740" s="39"/>
    </row>
    <row r="741" spans="1:20" hidden="1" x14ac:dyDescent="0.25">
      <c r="A741" s="191"/>
      <c r="B741" s="179"/>
      <c r="C741" s="179"/>
      <c r="D741" s="179"/>
      <c r="E741" s="24" t="s">
        <v>417</v>
      </c>
      <c r="F741" s="69"/>
      <c r="G741" s="69"/>
      <c r="H741" s="55"/>
      <c r="I741" s="10"/>
      <c r="J741" s="10"/>
      <c r="K741" s="10"/>
      <c r="L741" s="10"/>
      <c r="M741" s="10"/>
      <c r="N741" s="10"/>
      <c r="O741" s="10"/>
      <c r="P741" s="10"/>
      <c r="Q741" s="39"/>
      <c r="R741" s="39"/>
      <c r="S741" s="39"/>
      <c r="T741" s="39"/>
    </row>
    <row r="742" spans="1:20" ht="30" hidden="1" x14ac:dyDescent="0.25">
      <c r="A742" s="181" t="s">
        <v>109</v>
      </c>
      <c r="B742" s="173"/>
      <c r="C742" s="173"/>
      <c r="D742" s="179" t="s">
        <v>412</v>
      </c>
      <c r="E742" s="24" t="s">
        <v>413</v>
      </c>
      <c r="F742" s="69"/>
      <c r="G742" s="69"/>
      <c r="H742" s="55"/>
      <c r="I742" s="10"/>
      <c r="J742" s="10"/>
      <c r="K742" s="10"/>
      <c r="L742" s="10"/>
      <c r="M742" s="10"/>
      <c r="N742" s="10"/>
      <c r="O742" s="10"/>
      <c r="P742" s="10"/>
      <c r="Q742" s="39"/>
      <c r="R742" s="39"/>
      <c r="S742" s="39"/>
      <c r="T742" s="39"/>
    </row>
    <row r="743" spans="1:20" hidden="1" x14ac:dyDescent="0.25">
      <c r="A743" s="181"/>
      <c r="B743" s="173"/>
      <c r="C743" s="173"/>
      <c r="D743" s="179"/>
      <c r="E743" s="24" t="s">
        <v>414</v>
      </c>
      <c r="F743" s="69"/>
      <c r="G743" s="69"/>
      <c r="H743" s="55"/>
      <c r="I743" s="10"/>
      <c r="J743" s="10"/>
      <c r="K743" s="10"/>
      <c r="L743" s="10"/>
      <c r="M743" s="10"/>
      <c r="N743" s="10"/>
      <c r="O743" s="10"/>
      <c r="P743" s="10"/>
      <c r="Q743" s="39"/>
      <c r="R743" s="39"/>
      <c r="S743" s="39"/>
      <c r="T743" s="39"/>
    </row>
    <row r="744" spans="1:20" hidden="1" x14ac:dyDescent="0.25">
      <c r="A744" s="181"/>
      <c r="B744" s="173"/>
      <c r="C744" s="173"/>
      <c r="D744" s="179"/>
      <c r="E744" s="24" t="s">
        <v>415</v>
      </c>
      <c r="F744" s="69"/>
      <c r="G744" s="69"/>
      <c r="H744" s="55"/>
      <c r="I744" s="10"/>
      <c r="J744" s="10"/>
      <c r="K744" s="10"/>
      <c r="L744" s="10"/>
      <c r="M744" s="10"/>
      <c r="N744" s="10"/>
      <c r="O744" s="10"/>
      <c r="P744" s="10"/>
      <c r="Q744" s="39"/>
      <c r="R744" s="39"/>
      <c r="S744" s="39"/>
      <c r="T744" s="39"/>
    </row>
    <row r="745" spans="1:20" hidden="1" x14ac:dyDescent="0.25">
      <c r="A745" s="181"/>
      <c r="B745" s="173"/>
      <c r="C745" s="173"/>
      <c r="D745" s="179"/>
      <c r="E745" s="24" t="s">
        <v>416</v>
      </c>
      <c r="F745" s="69"/>
      <c r="G745" s="69"/>
      <c r="H745" s="55"/>
      <c r="I745" s="10"/>
      <c r="J745" s="10"/>
      <c r="K745" s="10"/>
      <c r="L745" s="10"/>
      <c r="M745" s="10"/>
      <c r="N745" s="10"/>
      <c r="O745" s="10"/>
      <c r="P745" s="10"/>
      <c r="Q745" s="39"/>
      <c r="R745" s="39"/>
      <c r="S745" s="39"/>
      <c r="T745" s="39"/>
    </row>
    <row r="746" spans="1:20" hidden="1" x14ac:dyDescent="0.25">
      <c r="A746" s="181"/>
      <c r="B746" s="173"/>
      <c r="C746" s="173"/>
      <c r="D746" s="179"/>
      <c r="E746" s="24" t="s">
        <v>417</v>
      </c>
      <c r="F746" s="69"/>
      <c r="G746" s="69"/>
      <c r="H746" s="55"/>
      <c r="I746" s="10"/>
      <c r="J746" s="10"/>
      <c r="K746" s="10"/>
      <c r="L746" s="10"/>
      <c r="M746" s="10"/>
      <c r="N746" s="10"/>
      <c r="O746" s="10"/>
      <c r="P746" s="10"/>
      <c r="Q746" s="39"/>
      <c r="R746" s="39"/>
      <c r="S746" s="39"/>
      <c r="T746" s="39"/>
    </row>
    <row r="747" spans="1:20" ht="30" hidden="1" x14ac:dyDescent="0.25">
      <c r="A747" s="181"/>
      <c r="B747" s="173"/>
      <c r="C747" s="173"/>
      <c r="D747" s="179" t="s">
        <v>418</v>
      </c>
      <c r="E747" s="24" t="s">
        <v>413</v>
      </c>
      <c r="F747" s="69"/>
      <c r="G747" s="69"/>
      <c r="H747" s="55"/>
      <c r="I747" s="10"/>
      <c r="J747" s="10"/>
      <c r="K747" s="10"/>
      <c r="L747" s="10"/>
      <c r="M747" s="10"/>
      <c r="N747" s="10"/>
      <c r="O747" s="10"/>
      <c r="P747" s="10"/>
      <c r="Q747" s="39"/>
      <c r="R747" s="39"/>
      <c r="S747" s="39"/>
      <c r="T747" s="39"/>
    </row>
    <row r="748" spans="1:20" hidden="1" x14ac:dyDescent="0.25">
      <c r="A748" s="181"/>
      <c r="B748" s="173"/>
      <c r="C748" s="173"/>
      <c r="D748" s="179"/>
      <c r="E748" s="24" t="s">
        <v>414</v>
      </c>
      <c r="F748" s="69"/>
      <c r="G748" s="69"/>
      <c r="H748" s="55"/>
      <c r="I748" s="10"/>
      <c r="J748" s="10"/>
      <c r="K748" s="10"/>
      <c r="L748" s="10"/>
      <c r="M748" s="10"/>
      <c r="N748" s="10"/>
      <c r="O748" s="10"/>
      <c r="P748" s="10"/>
      <c r="Q748" s="39"/>
      <c r="R748" s="39"/>
      <c r="S748" s="39"/>
      <c r="T748" s="39"/>
    </row>
    <row r="749" spans="1:20" hidden="1" x14ac:dyDescent="0.25">
      <c r="A749" s="181"/>
      <c r="B749" s="173"/>
      <c r="C749" s="173"/>
      <c r="D749" s="179"/>
      <c r="E749" s="24" t="s">
        <v>415</v>
      </c>
      <c r="F749" s="69"/>
      <c r="G749" s="69"/>
      <c r="H749" s="55"/>
      <c r="I749" s="10"/>
      <c r="J749" s="10"/>
      <c r="K749" s="10"/>
      <c r="L749" s="10"/>
      <c r="M749" s="10"/>
      <c r="N749" s="10"/>
      <c r="O749" s="10"/>
      <c r="P749" s="10"/>
      <c r="Q749" s="39"/>
      <c r="R749" s="39"/>
      <c r="S749" s="39"/>
      <c r="T749" s="39"/>
    </row>
    <row r="750" spans="1:20" hidden="1" x14ac:dyDescent="0.25">
      <c r="A750" s="181"/>
      <c r="B750" s="173"/>
      <c r="C750" s="173"/>
      <c r="D750" s="179"/>
      <c r="E750" s="24" t="s">
        <v>416</v>
      </c>
      <c r="F750" s="69"/>
      <c r="G750" s="69"/>
      <c r="H750" s="55"/>
      <c r="I750" s="10"/>
      <c r="J750" s="10"/>
      <c r="K750" s="10"/>
      <c r="L750" s="10"/>
      <c r="M750" s="10"/>
      <c r="N750" s="10"/>
      <c r="O750" s="10"/>
      <c r="P750" s="10"/>
      <c r="Q750" s="39"/>
      <c r="R750" s="39"/>
      <c r="S750" s="39"/>
      <c r="T750" s="39"/>
    </row>
    <row r="751" spans="1:20" hidden="1" x14ac:dyDescent="0.25">
      <c r="A751" s="181"/>
      <c r="B751" s="173"/>
      <c r="C751" s="173"/>
      <c r="D751" s="179"/>
      <c r="E751" s="24" t="s">
        <v>417</v>
      </c>
      <c r="F751" s="69"/>
      <c r="G751" s="69"/>
      <c r="H751" s="55"/>
      <c r="I751" s="10"/>
      <c r="J751" s="10"/>
      <c r="K751" s="10"/>
      <c r="L751" s="10"/>
      <c r="M751" s="10"/>
      <c r="N751" s="10"/>
      <c r="O751" s="10"/>
      <c r="P751" s="10"/>
      <c r="Q751" s="39"/>
      <c r="R751" s="39"/>
      <c r="S751" s="39"/>
      <c r="T751" s="39"/>
    </row>
    <row r="752" spans="1:20" ht="30" hidden="1" x14ac:dyDescent="0.25">
      <c r="A752" s="181"/>
      <c r="B752" s="173"/>
      <c r="C752" s="173"/>
      <c r="D752" s="179" t="s">
        <v>419</v>
      </c>
      <c r="E752" s="24" t="s">
        <v>413</v>
      </c>
      <c r="F752" s="69"/>
      <c r="G752" s="69"/>
      <c r="H752" s="55"/>
      <c r="I752" s="10"/>
      <c r="J752" s="10"/>
      <c r="K752" s="10"/>
      <c r="L752" s="10"/>
      <c r="M752" s="185"/>
      <c r="N752" s="185"/>
      <c r="O752" s="185"/>
      <c r="P752" s="185"/>
      <c r="Q752" s="39"/>
      <c r="R752" s="39"/>
      <c r="S752" s="39"/>
      <c r="T752" s="39"/>
    </row>
    <row r="753" spans="1:20" hidden="1" x14ac:dyDescent="0.25">
      <c r="A753" s="181"/>
      <c r="B753" s="173"/>
      <c r="C753" s="173"/>
      <c r="D753" s="179"/>
      <c r="E753" s="24" t="s">
        <v>414</v>
      </c>
      <c r="F753" s="69"/>
      <c r="G753" s="69"/>
      <c r="H753" s="55"/>
      <c r="I753" s="10"/>
      <c r="J753" s="10"/>
      <c r="K753" s="10"/>
      <c r="L753" s="10"/>
      <c r="M753" s="10"/>
      <c r="N753" s="10"/>
      <c r="O753" s="10"/>
      <c r="P753" s="10"/>
      <c r="Q753" s="39"/>
      <c r="R753" s="39"/>
      <c r="S753" s="39"/>
      <c r="T753" s="39"/>
    </row>
    <row r="754" spans="1:20" hidden="1" x14ac:dyDescent="0.25">
      <c r="A754" s="181"/>
      <c r="B754" s="173"/>
      <c r="C754" s="173"/>
      <c r="D754" s="179"/>
      <c r="E754" s="24" t="s">
        <v>415</v>
      </c>
      <c r="F754" s="69"/>
      <c r="G754" s="69"/>
      <c r="H754" s="55"/>
      <c r="I754" s="10"/>
      <c r="J754" s="10"/>
      <c r="K754" s="10"/>
      <c r="L754" s="10"/>
      <c r="M754" s="10"/>
      <c r="N754" s="10"/>
      <c r="O754" s="10"/>
      <c r="P754" s="10"/>
      <c r="Q754" s="39"/>
      <c r="R754" s="39"/>
      <c r="S754" s="39"/>
      <c r="T754" s="39"/>
    </row>
    <row r="755" spans="1:20" hidden="1" x14ac:dyDescent="0.25">
      <c r="A755" s="181"/>
      <c r="B755" s="173"/>
      <c r="C755" s="173"/>
      <c r="D755" s="179"/>
      <c r="E755" s="24" t="s">
        <v>416</v>
      </c>
      <c r="F755" s="69"/>
      <c r="G755" s="69"/>
      <c r="H755" s="55"/>
      <c r="I755" s="10"/>
      <c r="J755" s="10"/>
      <c r="K755" s="10"/>
      <c r="L755" s="10"/>
      <c r="M755" s="10"/>
      <c r="N755" s="10"/>
      <c r="O755" s="10"/>
      <c r="P755" s="10"/>
      <c r="Q755" s="39"/>
      <c r="R755" s="39"/>
      <c r="S755" s="39"/>
      <c r="T755" s="39"/>
    </row>
    <row r="756" spans="1:20" ht="15.75" hidden="1" thickBot="1" x14ac:dyDescent="0.3">
      <c r="A756" s="182"/>
      <c r="B756" s="183"/>
      <c r="C756" s="183"/>
      <c r="D756" s="184"/>
      <c r="E756" s="45" t="s">
        <v>417</v>
      </c>
      <c r="F756" s="70"/>
      <c r="G756" s="70"/>
      <c r="H756" s="62"/>
      <c r="I756" s="26"/>
      <c r="J756" s="26"/>
      <c r="K756" s="26"/>
      <c r="L756" s="26"/>
      <c r="M756" s="26"/>
      <c r="N756" s="26"/>
      <c r="O756" s="26"/>
      <c r="P756" s="26"/>
      <c r="Q756" s="39"/>
      <c r="R756" s="39"/>
      <c r="S756" s="39"/>
      <c r="T756" s="39"/>
    </row>
    <row r="757" spans="1:20" hidden="1" x14ac:dyDescent="0.25">
      <c r="A757" s="53"/>
      <c r="B757" s="53"/>
      <c r="C757" s="53"/>
      <c r="D757" s="6"/>
      <c r="E757" s="53"/>
      <c r="F757" s="40"/>
      <c r="G757" s="40"/>
      <c r="H757" s="40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</row>
    <row r="759" spans="1:20" ht="15.75" customHeight="1" x14ac:dyDescent="0.25">
      <c r="A759" s="204" t="s">
        <v>420</v>
      </c>
      <c r="B759" s="204"/>
      <c r="C759" s="204"/>
      <c r="D759" s="204"/>
      <c r="E759" s="204"/>
      <c r="F759" s="204"/>
      <c r="G759" s="204"/>
      <c r="H759" s="204"/>
      <c r="I759" s="204"/>
      <c r="J759" s="204"/>
      <c r="K759" s="204"/>
      <c r="L759" s="204"/>
      <c r="M759" s="204"/>
      <c r="N759" s="204"/>
      <c r="O759" s="204"/>
      <c r="P759" s="204"/>
      <c r="Q759" s="204"/>
      <c r="R759" s="204"/>
      <c r="S759" s="204"/>
      <c r="T759" s="204"/>
    </row>
    <row r="760" spans="1:20" ht="39.75" customHeight="1" x14ac:dyDescent="0.25">
      <c r="A760" s="180" t="s">
        <v>4</v>
      </c>
      <c r="B760" s="180"/>
      <c r="C760" s="180"/>
      <c r="D760" s="177" t="s">
        <v>421</v>
      </c>
      <c r="E760" s="177" t="s">
        <v>422</v>
      </c>
      <c r="F760" s="177" t="s">
        <v>471</v>
      </c>
      <c r="G760" s="177" t="s">
        <v>9</v>
      </c>
      <c r="H760" s="173" t="s">
        <v>540</v>
      </c>
      <c r="I760" s="177" t="s">
        <v>550</v>
      </c>
      <c r="J760" s="177"/>
      <c r="K760" s="177"/>
      <c r="L760" s="177"/>
      <c r="M760" s="177" t="s">
        <v>342</v>
      </c>
      <c r="N760" s="177"/>
      <c r="O760" s="177"/>
      <c r="P760" s="177"/>
      <c r="Q760" s="177" t="str">
        <f>Q610</f>
        <v>Расходы на строительство объекта, тыс.руб.</v>
      </c>
      <c r="R760" s="177"/>
      <c r="S760" s="177"/>
      <c r="T760" s="177"/>
    </row>
    <row r="761" spans="1:20" ht="75" x14ac:dyDescent="0.25">
      <c r="A761" s="179"/>
      <c r="B761" s="179"/>
      <c r="C761" s="179"/>
      <c r="D761" s="173"/>
      <c r="E761" s="173"/>
      <c r="F761" s="173"/>
      <c r="G761" s="174"/>
      <c r="H761" s="173"/>
      <c r="I761" s="7">
        <v>2017</v>
      </c>
      <c r="J761" s="7">
        <v>2018</v>
      </c>
      <c r="K761" s="7">
        <v>2019</v>
      </c>
      <c r="L761" s="7" t="s">
        <v>12</v>
      </c>
      <c r="M761" s="7">
        <v>2017</v>
      </c>
      <c r="N761" s="7">
        <v>2018</v>
      </c>
      <c r="O761" s="7">
        <v>2019</v>
      </c>
      <c r="P761" s="7" t="s">
        <v>12</v>
      </c>
      <c r="Q761" s="7">
        <v>2017</v>
      </c>
      <c r="R761" s="7">
        <v>2018</v>
      </c>
      <c r="S761" s="7">
        <v>2019</v>
      </c>
      <c r="T761" s="7" t="s">
        <v>12</v>
      </c>
    </row>
    <row r="762" spans="1:20" x14ac:dyDescent="0.25">
      <c r="A762" s="179">
        <v>1</v>
      </c>
      <c r="B762" s="179"/>
      <c r="C762" s="179"/>
      <c r="D762" s="179">
        <v>2</v>
      </c>
      <c r="E762" s="179"/>
      <c r="F762" s="178"/>
      <c r="G762" s="178"/>
      <c r="H762" s="7">
        <v>3</v>
      </c>
      <c r="I762" s="173">
        <v>4</v>
      </c>
      <c r="J762" s="174"/>
      <c r="K762" s="174"/>
      <c r="L762" s="174"/>
      <c r="M762" s="173">
        <v>5</v>
      </c>
      <c r="N762" s="173"/>
      <c r="O762" s="173"/>
      <c r="P762" s="173"/>
      <c r="Q762" s="173">
        <v>6</v>
      </c>
      <c r="R762" s="173"/>
      <c r="S762" s="173"/>
      <c r="T762" s="173"/>
    </row>
    <row r="763" spans="1:20" x14ac:dyDescent="0.25">
      <c r="A763" s="205" t="s">
        <v>15</v>
      </c>
      <c r="B763" s="206"/>
      <c r="C763" s="207"/>
      <c r="D763" s="175" t="s">
        <v>423</v>
      </c>
      <c r="E763" s="175" t="s">
        <v>424</v>
      </c>
      <c r="F763" s="146"/>
      <c r="G763" s="146"/>
      <c r="H763" s="7"/>
      <c r="I763" s="126">
        <f>I764</f>
        <v>1</v>
      </c>
      <c r="J763" s="126"/>
      <c r="K763" s="126"/>
      <c r="L763" s="147"/>
      <c r="M763" s="126">
        <f>M764</f>
        <v>7</v>
      </c>
      <c r="N763" s="126"/>
      <c r="O763" s="126"/>
      <c r="P763" s="7"/>
      <c r="Q763" s="125">
        <f>Q764</f>
        <v>218.4025</v>
      </c>
      <c r="R763" s="125"/>
      <c r="S763" s="125"/>
      <c r="T763" s="7"/>
    </row>
    <row r="764" spans="1:20" ht="63.75" hidden="1" x14ac:dyDescent="0.25">
      <c r="A764" s="208"/>
      <c r="B764" s="209"/>
      <c r="C764" s="210"/>
      <c r="D764" s="176"/>
      <c r="E764" s="177"/>
      <c r="F764" s="22" t="s">
        <v>49</v>
      </c>
      <c r="G764" s="22">
        <v>390</v>
      </c>
      <c r="H764" s="14" t="s">
        <v>51</v>
      </c>
      <c r="I764" s="126">
        <v>1</v>
      </c>
      <c r="J764" s="126"/>
      <c r="K764" s="126"/>
      <c r="L764" s="33"/>
      <c r="M764" s="126">
        <v>7</v>
      </c>
      <c r="N764" s="126"/>
      <c r="O764" s="126"/>
      <c r="P764" s="33"/>
      <c r="Q764" s="125">
        <v>218.4025</v>
      </c>
      <c r="R764" s="125"/>
      <c r="S764" s="125"/>
      <c r="T764" s="33"/>
    </row>
    <row r="765" spans="1:20" ht="15" customHeight="1" x14ac:dyDescent="0.25">
      <c r="A765" s="208"/>
      <c r="B765" s="209"/>
      <c r="C765" s="210"/>
      <c r="D765" s="176"/>
      <c r="E765" s="173" t="s">
        <v>425</v>
      </c>
      <c r="F765" s="7"/>
      <c r="G765" s="7"/>
      <c r="H765" s="7"/>
      <c r="I765" s="126"/>
      <c r="J765" s="126">
        <f>J766+J767</f>
        <v>2</v>
      </c>
      <c r="K765" s="126">
        <f>K766+K767+K768</f>
        <v>1</v>
      </c>
      <c r="L765" s="33"/>
      <c r="M765" s="126"/>
      <c r="N765" s="126">
        <f>N766+N767</f>
        <v>75</v>
      </c>
      <c r="O765" s="171">
        <f>O766+O767+O768</f>
        <v>30</v>
      </c>
      <c r="P765" s="33"/>
      <c r="Q765" s="125"/>
      <c r="R765" s="125">
        <f>R766+R767</f>
        <v>1328.733592</v>
      </c>
      <c r="S765" s="125">
        <f>S766+S767+S768</f>
        <v>742.48239000000001</v>
      </c>
      <c r="T765" s="33"/>
    </row>
    <row r="766" spans="1:20" ht="63.75" hidden="1" x14ac:dyDescent="0.25">
      <c r="A766" s="208"/>
      <c r="B766" s="209"/>
      <c r="C766" s="210"/>
      <c r="D766" s="176"/>
      <c r="E766" s="173"/>
      <c r="F766" s="46" t="s">
        <v>16</v>
      </c>
      <c r="G766" s="46">
        <v>391</v>
      </c>
      <c r="H766" s="114" t="s">
        <v>43</v>
      </c>
      <c r="I766" s="126"/>
      <c r="J766" s="126">
        <v>1</v>
      </c>
      <c r="K766" s="126"/>
      <c r="L766" s="33"/>
      <c r="M766" s="126"/>
      <c r="N766" s="126">
        <v>30</v>
      </c>
      <c r="O766" s="126"/>
      <c r="P766" s="33"/>
      <c r="Q766" s="125"/>
      <c r="R766" s="125">
        <v>757.39157</v>
      </c>
      <c r="S766" s="125"/>
      <c r="T766" s="33"/>
    </row>
    <row r="767" spans="1:20" ht="63.75" hidden="1" x14ac:dyDescent="0.25">
      <c r="A767" s="208"/>
      <c r="B767" s="209"/>
      <c r="C767" s="210"/>
      <c r="D767" s="176"/>
      <c r="E767" s="173"/>
      <c r="F767" s="46" t="s">
        <v>16</v>
      </c>
      <c r="G767" s="46">
        <v>392</v>
      </c>
      <c r="H767" s="72" t="s">
        <v>94</v>
      </c>
      <c r="I767" s="126"/>
      <c r="J767" s="126">
        <v>1</v>
      </c>
      <c r="K767" s="126"/>
      <c r="L767" s="33"/>
      <c r="M767" s="126"/>
      <c r="N767" s="126">
        <v>45</v>
      </c>
      <c r="O767" s="126"/>
      <c r="P767" s="33"/>
      <c r="Q767" s="125"/>
      <c r="R767" s="125">
        <v>571.34202200000004</v>
      </c>
      <c r="S767" s="125"/>
      <c r="T767" s="33"/>
    </row>
    <row r="768" spans="1:20" ht="63.75" hidden="1" x14ac:dyDescent="0.25">
      <c r="A768" s="208"/>
      <c r="B768" s="209"/>
      <c r="C768" s="210"/>
      <c r="D768" s="176"/>
      <c r="E768" s="173"/>
      <c r="F768" s="46" t="s">
        <v>16</v>
      </c>
      <c r="G768" s="46">
        <v>393</v>
      </c>
      <c r="H768" s="18" t="s">
        <v>99</v>
      </c>
      <c r="I768" s="126"/>
      <c r="J768" s="126"/>
      <c r="K768" s="126">
        <v>1</v>
      </c>
      <c r="L768" s="33"/>
      <c r="M768" s="126"/>
      <c r="N768" s="126"/>
      <c r="O768" s="126">
        <v>30</v>
      </c>
      <c r="P768" s="33"/>
      <c r="Q768" s="125"/>
      <c r="R768" s="125"/>
      <c r="S768" s="125">
        <v>742.48239000000001</v>
      </c>
      <c r="T768" s="33"/>
    </row>
    <row r="769" spans="1:20" ht="30" hidden="1" customHeight="1" x14ac:dyDescent="0.25">
      <c r="A769" s="208"/>
      <c r="B769" s="209"/>
      <c r="C769" s="210"/>
      <c r="D769" s="176"/>
      <c r="E769" s="7" t="s">
        <v>426</v>
      </c>
      <c r="F769" s="7"/>
      <c r="G769" s="7"/>
      <c r="H769" s="7"/>
      <c r="I769" s="126"/>
      <c r="J769" s="126"/>
      <c r="K769" s="126"/>
      <c r="L769" s="10"/>
      <c r="M769" s="126"/>
      <c r="N769" s="126"/>
      <c r="O769" s="126"/>
      <c r="P769" s="10"/>
      <c r="Q769" s="125"/>
      <c r="R769" s="125"/>
      <c r="S769" s="125"/>
      <c r="T769" s="10"/>
    </row>
    <row r="770" spans="1:20" ht="30" hidden="1" customHeight="1" x14ac:dyDescent="0.25">
      <c r="A770" s="208"/>
      <c r="B770" s="209"/>
      <c r="C770" s="210"/>
      <c r="D770" s="176"/>
      <c r="E770" s="7" t="s">
        <v>427</v>
      </c>
      <c r="F770" s="7"/>
      <c r="G770" s="7"/>
      <c r="H770" s="7"/>
      <c r="I770" s="126"/>
      <c r="J770" s="126"/>
      <c r="K770" s="126"/>
      <c r="L770" s="10"/>
      <c r="M770" s="126"/>
      <c r="N770" s="126"/>
      <c r="O770" s="126"/>
      <c r="P770" s="10"/>
      <c r="Q770" s="125"/>
      <c r="R770" s="125"/>
      <c r="S770" s="125"/>
      <c r="T770" s="10"/>
    </row>
    <row r="771" spans="1:20" ht="30" hidden="1" customHeight="1" x14ac:dyDescent="0.25">
      <c r="A771" s="208"/>
      <c r="B771" s="209"/>
      <c r="C771" s="210"/>
      <c r="D771" s="176"/>
      <c r="E771" s="7" t="s">
        <v>428</v>
      </c>
      <c r="F771" s="7"/>
      <c r="G771" s="7"/>
      <c r="H771" s="7"/>
      <c r="I771" s="126"/>
      <c r="J771" s="126"/>
      <c r="K771" s="126"/>
      <c r="L771" s="10"/>
      <c r="M771" s="126"/>
      <c r="N771" s="126"/>
      <c r="O771" s="126"/>
      <c r="P771" s="10"/>
      <c r="Q771" s="125"/>
      <c r="R771" s="125"/>
      <c r="S771" s="125"/>
      <c r="T771" s="10"/>
    </row>
    <row r="772" spans="1:20" ht="30" hidden="1" customHeight="1" x14ac:dyDescent="0.25">
      <c r="A772" s="208"/>
      <c r="B772" s="209"/>
      <c r="C772" s="210"/>
      <c r="D772" s="177"/>
      <c r="E772" s="7" t="s">
        <v>429</v>
      </c>
      <c r="F772" s="7"/>
      <c r="G772" s="7"/>
      <c r="H772" s="7"/>
      <c r="I772" s="126"/>
      <c r="J772" s="126"/>
      <c r="K772" s="126"/>
      <c r="L772" s="10"/>
      <c r="M772" s="126"/>
      <c r="N772" s="126"/>
      <c r="O772" s="126"/>
      <c r="P772" s="10"/>
      <c r="Q772" s="125"/>
      <c r="R772" s="125"/>
      <c r="S772" s="125"/>
      <c r="T772" s="10"/>
    </row>
    <row r="773" spans="1:20" ht="15" hidden="1" customHeight="1" x14ac:dyDescent="0.25">
      <c r="A773" s="208"/>
      <c r="B773" s="209"/>
      <c r="C773" s="210"/>
      <c r="D773" s="173" t="s">
        <v>430</v>
      </c>
      <c r="E773" s="7" t="s">
        <v>424</v>
      </c>
      <c r="F773" s="7"/>
      <c r="G773" s="7"/>
      <c r="H773" s="7"/>
      <c r="I773" s="126"/>
      <c r="J773" s="126"/>
      <c r="K773" s="126"/>
      <c r="L773" s="10"/>
      <c r="M773" s="126"/>
      <c r="N773" s="126"/>
      <c r="O773" s="126"/>
      <c r="P773" s="10"/>
      <c r="Q773" s="125"/>
      <c r="R773" s="125"/>
      <c r="S773" s="125"/>
      <c r="T773" s="10"/>
    </row>
    <row r="774" spans="1:20" ht="15" hidden="1" customHeight="1" x14ac:dyDescent="0.25">
      <c r="A774" s="208"/>
      <c r="B774" s="209"/>
      <c r="C774" s="210"/>
      <c r="D774" s="173"/>
      <c r="E774" s="7" t="s">
        <v>425</v>
      </c>
      <c r="F774" s="7"/>
      <c r="G774" s="7"/>
      <c r="H774" s="7"/>
      <c r="I774" s="126"/>
      <c r="J774" s="126"/>
      <c r="K774" s="126"/>
      <c r="L774" s="33"/>
      <c r="M774" s="126"/>
      <c r="N774" s="126"/>
      <c r="O774" s="126"/>
      <c r="P774" s="33"/>
      <c r="Q774" s="125"/>
      <c r="R774" s="125"/>
      <c r="S774" s="125"/>
      <c r="T774" s="33"/>
    </row>
    <row r="775" spans="1:20" ht="30" hidden="1" customHeight="1" x14ac:dyDescent="0.25">
      <c r="A775" s="208"/>
      <c r="B775" s="209"/>
      <c r="C775" s="210"/>
      <c r="D775" s="173"/>
      <c r="E775" s="7" t="s">
        <v>426</v>
      </c>
      <c r="F775" s="7"/>
      <c r="G775" s="7"/>
      <c r="H775" s="7"/>
      <c r="I775" s="126"/>
      <c r="J775" s="126"/>
      <c r="K775" s="126"/>
      <c r="L775" s="10"/>
      <c r="M775" s="126"/>
      <c r="N775" s="126"/>
      <c r="O775" s="126"/>
      <c r="P775" s="10"/>
      <c r="Q775" s="125"/>
      <c r="R775" s="125"/>
      <c r="S775" s="125"/>
      <c r="T775" s="10"/>
    </row>
    <row r="776" spans="1:20" ht="30" hidden="1" customHeight="1" x14ac:dyDescent="0.25">
      <c r="A776" s="208"/>
      <c r="B776" s="209"/>
      <c r="C776" s="210"/>
      <c r="D776" s="173"/>
      <c r="E776" s="7" t="s">
        <v>427</v>
      </c>
      <c r="F776" s="7"/>
      <c r="G776" s="7"/>
      <c r="H776" s="7"/>
      <c r="I776" s="126"/>
      <c r="J776" s="126"/>
      <c r="K776" s="126"/>
      <c r="L776" s="10"/>
      <c r="M776" s="126"/>
      <c r="N776" s="126"/>
      <c r="O776" s="126"/>
      <c r="P776" s="10"/>
      <c r="Q776" s="125"/>
      <c r="R776" s="125"/>
      <c r="S776" s="125"/>
      <c r="T776" s="10"/>
    </row>
    <row r="777" spans="1:20" ht="30" hidden="1" customHeight="1" x14ac:dyDescent="0.25">
      <c r="A777" s="208"/>
      <c r="B777" s="209"/>
      <c r="C777" s="210"/>
      <c r="D777" s="173"/>
      <c r="E777" s="7" t="s">
        <v>428</v>
      </c>
      <c r="F777" s="7"/>
      <c r="G777" s="7"/>
      <c r="H777" s="7"/>
      <c r="I777" s="126"/>
      <c r="J777" s="126"/>
      <c r="K777" s="126"/>
      <c r="L777" s="10"/>
      <c r="M777" s="126"/>
      <c r="N777" s="126"/>
      <c r="O777" s="126"/>
      <c r="P777" s="10"/>
      <c r="Q777" s="125"/>
      <c r="R777" s="125"/>
      <c r="S777" s="125"/>
      <c r="T777" s="10"/>
    </row>
    <row r="778" spans="1:20" ht="30" hidden="1" customHeight="1" x14ac:dyDescent="0.25">
      <c r="A778" s="211"/>
      <c r="B778" s="212"/>
      <c r="C778" s="213"/>
      <c r="D778" s="173"/>
      <c r="E778" s="7" t="s">
        <v>429</v>
      </c>
      <c r="F778" s="7"/>
      <c r="G778" s="7"/>
      <c r="H778" s="7"/>
      <c r="I778" s="126"/>
      <c r="J778" s="126"/>
      <c r="K778" s="126"/>
      <c r="L778" s="10"/>
      <c r="M778" s="126"/>
      <c r="N778" s="126"/>
      <c r="O778" s="126"/>
      <c r="P778" s="10"/>
      <c r="Q778" s="125"/>
      <c r="R778" s="125"/>
      <c r="S778" s="125"/>
      <c r="T778" s="10"/>
    </row>
    <row r="779" spans="1:20" x14ac:dyDescent="0.25">
      <c r="A779" s="173" t="s">
        <v>109</v>
      </c>
      <c r="B779" s="179"/>
      <c r="C779" s="179"/>
      <c r="D779" s="173" t="s">
        <v>423</v>
      </c>
      <c r="E779" s="173" t="s">
        <v>424</v>
      </c>
      <c r="F779" s="7"/>
      <c r="G779" s="7"/>
      <c r="H779" s="7"/>
      <c r="I779" s="126">
        <f>SUM(I780:I794)</f>
        <v>10</v>
      </c>
      <c r="J779" s="126">
        <f>SUM(J789:J793)</f>
        <v>5</v>
      </c>
      <c r="K779" s="126">
        <f>SUM(K789:K804)</f>
        <v>10</v>
      </c>
      <c r="L779" s="33"/>
      <c r="M779" s="126">
        <f>SUM(M780:M794)</f>
        <v>147</v>
      </c>
      <c r="N779" s="126">
        <f>SUM(N789:N793)</f>
        <v>70</v>
      </c>
      <c r="O779" s="171">
        <f>SUM(O789:O804)</f>
        <v>108.5</v>
      </c>
      <c r="P779" s="33"/>
      <c r="Q779" s="125">
        <f>SUM(Q780:Q794)</f>
        <v>3824.53917</v>
      </c>
      <c r="R779" s="125">
        <f>SUM(R789:R793)</f>
        <v>2099.72966</v>
      </c>
      <c r="S779" s="125">
        <f>SUM(S789:S804)</f>
        <v>4712.7935199999993</v>
      </c>
      <c r="T779" s="33"/>
    </row>
    <row r="780" spans="1:20" ht="45" hidden="1" x14ac:dyDescent="0.25">
      <c r="A780" s="173"/>
      <c r="B780" s="179"/>
      <c r="C780" s="179"/>
      <c r="D780" s="173"/>
      <c r="E780" s="173"/>
      <c r="F780" s="46" t="s">
        <v>16</v>
      </c>
      <c r="G780" s="46">
        <v>394</v>
      </c>
      <c r="H780" s="7" t="s">
        <v>111</v>
      </c>
      <c r="I780" s="126">
        <v>1</v>
      </c>
      <c r="J780" s="126"/>
      <c r="K780" s="126"/>
      <c r="L780" s="10"/>
      <c r="M780" s="126">
        <v>15</v>
      </c>
      <c r="N780" s="126"/>
      <c r="O780" s="126"/>
      <c r="P780" s="10"/>
      <c r="Q780" s="125">
        <v>235.63309000000001</v>
      </c>
      <c r="R780" s="125"/>
      <c r="S780" s="125"/>
      <c r="T780" s="10"/>
    </row>
    <row r="781" spans="1:20" ht="75" hidden="1" x14ac:dyDescent="0.25">
      <c r="A781" s="173"/>
      <c r="B781" s="179"/>
      <c r="C781" s="179"/>
      <c r="D781" s="173"/>
      <c r="E781" s="173"/>
      <c r="F781" s="46" t="s">
        <v>16</v>
      </c>
      <c r="G781" s="46">
        <v>395</v>
      </c>
      <c r="H781" s="7" t="s">
        <v>297</v>
      </c>
      <c r="I781" s="126">
        <v>1</v>
      </c>
      <c r="J781" s="126"/>
      <c r="K781" s="126"/>
      <c r="L781" s="10"/>
      <c r="M781" s="126">
        <v>15</v>
      </c>
      <c r="N781" s="126"/>
      <c r="O781" s="126"/>
      <c r="P781" s="10"/>
      <c r="Q781" s="125">
        <v>187.97398999999999</v>
      </c>
      <c r="R781" s="125"/>
      <c r="S781" s="125"/>
      <c r="T781" s="10"/>
    </row>
    <row r="782" spans="1:20" ht="75" hidden="1" x14ac:dyDescent="0.25">
      <c r="A782" s="173"/>
      <c r="B782" s="179"/>
      <c r="C782" s="179"/>
      <c r="D782" s="173"/>
      <c r="E782" s="173"/>
      <c r="F782" s="46" t="s">
        <v>16</v>
      </c>
      <c r="G782" s="46">
        <v>396</v>
      </c>
      <c r="H782" s="7" t="s">
        <v>358</v>
      </c>
      <c r="I782" s="126">
        <v>1</v>
      </c>
      <c r="J782" s="126"/>
      <c r="K782" s="126"/>
      <c r="L782" s="10"/>
      <c r="M782" s="126">
        <v>5</v>
      </c>
      <c r="N782" s="126"/>
      <c r="O782" s="126"/>
      <c r="P782" s="10"/>
      <c r="Q782" s="125">
        <v>262.66246999999998</v>
      </c>
      <c r="R782" s="125"/>
      <c r="S782" s="125"/>
      <c r="T782" s="10"/>
    </row>
    <row r="783" spans="1:20" ht="60" hidden="1" x14ac:dyDescent="0.25">
      <c r="A783" s="173"/>
      <c r="B783" s="179"/>
      <c r="C783" s="179"/>
      <c r="D783" s="173"/>
      <c r="E783" s="173"/>
      <c r="F783" s="46" t="s">
        <v>16</v>
      </c>
      <c r="G783" s="46">
        <v>397</v>
      </c>
      <c r="H783" s="7" t="s">
        <v>359</v>
      </c>
      <c r="I783" s="126">
        <v>1</v>
      </c>
      <c r="J783" s="126"/>
      <c r="K783" s="126"/>
      <c r="L783" s="10"/>
      <c r="M783" s="126">
        <v>15</v>
      </c>
      <c r="N783" s="126"/>
      <c r="O783" s="126"/>
      <c r="P783" s="10"/>
      <c r="Q783" s="125">
        <v>239.29050000000001</v>
      </c>
      <c r="R783" s="125"/>
      <c r="S783" s="125"/>
      <c r="T783" s="10"/>
    </row>
    <row r="784" spans="1:20" ht="90" hidden="1" x14ac:dyDescent="0.25">
      <c r="A784" s="173"/>
      <c r="B784" s="179"/>
      <c r="C784" s="179"/>
      <c r="D784" s="173"/>
      <c r="E784" s="173"/>
      <c r="F784" s="46" t="s">
        <v>16</v>
      </c>
      <c r="G784" s="46">
        <v>398</v>
      </c>
      <c r="H784" s="7" t="s">
        <v>303</v>
      </c>
      <c r="I784" s="126">
        <v>1</v>
      </c>
      <c r="J784" s="126"/>
      <c r="K784" s="126"/>
      <c r="L784" s="10"/>
      <c r="M784" s="126">
        <v>22</v>
      </c>
      <c r="N784" s="126"/>
      <c r="O784" s="126"/>
      <c r="P784" s="10"/>
      <c r="Q784" s="125">
        <v>374.30390999999997</v>
      </c>
      <c r="R784" s="125"/>
      <c r="S784" s="125"/>
      <c r="T784" s="10"/>
    </row>
    <row r="785" spans="1:20" ht="75" hidden="1" x14ac:dyDescent="0.25">
      <c r="A785" s="173"/>
      <c r="B785" s="179"/>
      <c r="C785" s="179"/>
      <c r="D785" s="173"/>
      <c r="E785" s="173"/>
      <c r="F785" s="46" t="s">
        <v>16</v>
      </c>
      <c r="G785" s="46">
        <v>399</v>
      </c>
      <c r="H785" s="7" t="s">
        <v>308</v>
      </c>
      <c r="I785" s="126">
        <v>1</v>
      </c>
      <c r="J785" s="126"/>
      <c r="K785" s="126"/>
      <c r="L785" s="10"/>
      <c r="M785" s="126">
        <v>15</v>
      </c>
      <c r="N785" s="126"/>
      <c r="O785" s="126"/>
      <c r="P785" s="10"/>
      <c r="Q785" s="125">
        <v>1126.6872699999999</v>
      </c>
      <c r="R785" s="125"/>
      <c r="S785" s="125"/>
      <c r="T785" s="10"/>
    </row>
    <row r="786" spans="1:20" ht="75" hidden="1" x14ac:dyDescent="0.25">
      <c r="A786" s="173"/>
      <c r="B786" s="179"/>
      <c r="C786" s="179"/>
      <c r="D786" s="173"/>
      <c r="E786" s="173"/>
      <c r="F786" s="46" t="s">
        <v>16</v>
      </c>
      <c r="G786" s="46">
        <v>400</v>
      </c>
      <c r="H786" s="11" t="s">
        <v>140</v>
      </c>
      <c r="I786" s="126">
        <v>1</v>
      </c>
      <c r="J786" s="126"/>
      <c r="K786" s="126"/>
      <c r="L786" s="10"/>
      <c r="M786" s="126">
        <v>15</v>
      </c>
      <c r="N786" s="126"/>
      <c r="O786" s="126"/>
      <c r="P786" s="10"/>
      <c r="Q786" s="125">
        <v>301.28172999999998</v>
      </c>
      <c r="R786" s="125"/>
      <c r="S786" s="125"/>
      <c r="T786" s="10"/>
    </row>
    <row r="787" spans="1:20" ht="75" hidden="1" x14ac:dyDescent="0.25">
      <c r="A787" s="173"/>
      <c r="B787" s="179"/>
      <c r="C787" s="179"/>
      <c r="D787" s="173"/>
      <c r="E787" s="173"/>
      <c r="F787" s="46" t="s">
        <v>16</v>
      </c>
      <c r="G787" s="46">
        <v>401</v>
      </c>
      <c r="H787" s="11" t="s">
        <v>361</v>
      </c>
      <c r="I787" s="126">
        <v>1</v>
      </c>
      <c r="J787" s="126"/>
      <c r="K787" s="126"/>
      <c r="L787" s="10"/>
      <c r="M787" s="126">
        <v>15</v>
      </c>
      <c r="N787" s="126"/>
      <c r="O787" s="126"/>
      <c r="P787" s="10"/>
      <c r="Q787" s="125">
        <v>249.30264</v>
      </c>
      <c r="R787" s="125"/>
      <c r="S787" s="125"/>
      <c r="T787" s="10"/>
    </row>
    <row r="788" spans="1:20" ht="75" hidden="1" x14ac:dyDescent="0.25">
      <c r="A788" s="173"/>
      <c r="B788" s="179"/>
      <c r="C788" s="179"/>
      <c r="D788" s="173"/>
      <c r="E788" s="173"/>
      <c r="F788" s="46" t="s">
        <v>16</v>
      </c>
      <c r="G788" s="46">
        <v>402</v>
      </c>
      <c r="H788" s="32" t="s">
        <v>185</v>
      </c>
      <c r="I788" s="126">
        <v>1</v>
      </c>
      <c r="J788" s="126"/>
      <c r="K788" s="126"/>
      <c r="L788" s="10"/>
      <c r="M788" s="126">
        <v>15</v>
      </c>
      <c r="N788" s="126"/>
      <c r="O788" s="126"/>
      <c r="P788" s="10"/>
      <c r="Q788" s="125">
        <v>309.75567999999998</v>
      </c>
      <c r="R788" s="125"/>
      <c r="S788" s="125"/>
      <c r="T788" s="10"/>
    </row>
    <row r="789" spans="1:20" ht="51" hidden="1" x14ac:dyDescent="0.25">
      <c r="A789" s="173"/>
      <c r="B789" s="179"/>
      <c r="C789" s="179"/>
      <c r="D789" s="173"/>
      <c r="E789" s="173"/>
      <c r="F789" s="46" t="s">
        <v>16</v>
      </c>
      <c r="G789" s="46">
        <v>403</v>
      </c>
      <c r="H789" s="13" t="s">
        <v>364</v>
      </c>
      <c r="I789" s="126"/>
      <c r="J789" s="126">
        <v>1</v>
      </c>
      <c r="K789" s="126"/>
      <c r="L789" s="10"/>
      <c r="M789" s="126"/>
      <c r="N789" s="126">
        <v>15</v>
      </c>
      <c r="O789" s="126"/>
      <c r="P789" s="10"/>
      <c r="Q789" s="125"/>
      <c r="R789" s="125">
        <v>573.06471999999997</v>
      </c>
      <c r="S789" s="125"/>
      <c r="T789" s="10"/>
    </row>
    <row r="790" spans="1:20" ht="96" hidden="1" customHeight="1" x14ac:dyDescent="0.25">
      <c r="A790" s="173"/>
      <c r="B790" s="179"/>
      <c r="C790" s="179"/>
      <c r="D790" s="173"/>
      <c r="E790" s="173"/>
      <c r="F790" s="46" t="s">
        <v>16</v>
      </c>
      <c r="G790" s="46">
        <v>404</v>
      </c>
      <c r="H790" s="12" t="s">
        <v>365</v>
      </c>
      <c r="I790" s="126"/>
      <c r="J790" s="126">
        <v>1</v>
      </c>
      <c r="K790" s="126"/>
      <c r="L790" s="10"/>
      <c r="M790" s="126"/>
      <c r="N790" s="126">
        <v>15</v>
      </c>
      <c r="O790" s="126"/>
      <c r="P790" s="10"/>
      <c r="Q790" s="125"/>
      <c r="R790" s="125">
        <v>317.81572999999997</v>
      </c>
      <c r="S790" s="125"/>
      <c r="T790" s="10"/>
    </row>
    <row r="791" spans="1:20" ht="51" hidden="1" x14ac:dyDescent="0.25">
      <c r="A791" s="173"/>
      <c r="B791" s="179"/>
      <c r="C791" s="179"/>
      <c r="D791" s="173"/>
      <c r="E791" s="173"/>
      <c r="F791" s="46" t="s">
        <v>16</v>
      </c>
      <c r="G791" s="46">
        <v>405</v>
      </c>
      <c r="H791" s="13" t="s">
        <v>366</v>
      </c>
      <c r="I791" s="126"/>
      <c r="J791" s="126">
        <v>1</v>
      </c>
      <c r="K791" s="126"/>
      <c r="L791" s="10"/>
      <c r="M791" s="126"/>
      <c r="N791" s="126">
        <v>10</v>
      </c>
      <c r="O791" s="126"/>
      <c r="P791" s="10"/>
      <c r="Q791" s="125"/>
      <c r="R791" s="125">
        <v>425.64033999999998</v>
      </c>
      <c r="S791" s="125"/>
      <c r="T791" s="10"/>
    </row>
    <row r="792" spans="1:20" ht="51" hidden="1" x14ac:dyDescent="0.25">
      <c r="A792" s="173"/>
      <c r="B792" s="179"/>
      <c r="C792" s="179"/>
      <c r="D792" s="173"/>
      <c r="E792" s="173"/>
      <c r="F792" s="46" t="s">
        <v>16</v>
      </c>
      <c r="G792" s="46">
        <v>406</v>
      </c>
      <c r="H792" s="12" t="s">
        <v>221</v>
      </c>
      <c r="I792" s="126"/>
      <c r="J792" s="126">
        <v>1</v>
      </c>
      <c r="K792" s="126"/>
      <c r="L792" s="10"/>
      <c r="M792" s="126"/>
      <c r="N792" s="126">
        <v>15</v>
      </c>
      <c r="O792" s="126"/>
      <c r="P792" s="10"/>
      <c r="Q792" s="125"/>
      <c r="R792" s="125">
        <v>393.82517999999999</v>
      </c>
      <c r="S792" s="125"/>
      <c r="T792" s="10"/>
    </row>
    <row r="793" spans="1:20" ht="63.75" hidden="1" x14ac:dyDescent="0.25">
      <c r="A793" s="173"/>
      <c r="B793" s="179"/>
      <c r="C793" s="179"/>
      <c r="D793" s="173"/>
      <c r="E793" s="173"/>
      <c r="F793" s="46" t="s">
        <v>16</v>
      </c>
      <c r="G793" s="46">
        <v>407</v>
      </c>
      <c r="H793" s="22" t="s">
        <v>368</v>
      </c>
      <c r="I793" s="126"/>
      <c r="J793" s="126">
        <v>1</v>
      </c>
      <c r="K793" s="126"/>
      <c r="L793" s="10"/>
      <c r="M793" s="126"/>
      <c r="N793" s="126">
        <v>15</v>
      </c>
      <c r="O793" s="126"/>
      <c r="P793" s="10"/>
      <c r="Q793" s="125"/>
      <c r="R793" s="125">
        <v>389.38369</v>
      </c>
      <c r="S793" s="125"/>
      <c r="T793" s="10"/>
    </row>
    <row r="794" spans="1:20" ht="63.75" hidden="1" x14ac:dyDescent="0.25">
      <c r="A794" s="173"/>
      <c r="B794" s="179"/>
      <c r="C794" s="179"/>
      <c r="D794" s="173"/>
      <c r="E794" s="173"/>
      <c r="F794" s="22" t="s">
        <v>49</v>
      </c>
      <c r="G794" s="46">
        <v>408</v>
      </c>
      <c r="H794" s="35" t="s">
        <v>387</v>
      </c>
      <c r="I794" s="126">
        <v>1</v>
      </c>
      <c r="J794" s="126"/>
      <c r="K794" s="126"/>
      <c r="L794" s="10"/>
      <c r="M794" s="126">
        <v>15</v>
      </c>
      <c r="N794" s="126"/>
      <c r="O794" s="126"/>
      <c r="P794" s="10"/>
      <c r="Q794" s="125">
        <v>537.64788999999996</v>
      </c>
      <c r="R794" s="125"/>
      <c r="S794" s="125"/>
      <c r="T794" s="10"/>
    </row>
    <row r="795" spans="1:20" ht="84" hidden="1" customHeight="1" x14ac:dyDescent="0.25">
      <c r="A795" s="173"/>
      <c r="B795" s="179"/>
      <c r="C795" s="179"/>
      <c r="D795" s="173"/>
      <c r="E795" s="173"/>
      <c r="F795" s="22" t="s">
        <v>16</v>
      </c>
      <c r="G795" s="46">
        <v>409</v>
      </c>
      <c r="H795" s="50" t="s">
        <v>375</v>
      </c>
      <c r="I795" s="126"/>
      <c r="J795" s="126"/>
      <c r="K795" s="126">
        <v>1</v>
      </c>
      <c r="L795" s="10"/>
      <c r="M795" s="126"/>
      <c r="N795" s="126"/>
      <c r="O795" s="126">
        <v>15</v>
      </c>
      <c r="P795" s="10"/>
      <c r="Q795" s="125"/>
      <c r="R795" s="125"/>
      <c r="S795" s="125">
        <v>590.23375999999996</v>
      </c>
      <c r="T795" s="10"/>
    </row>
    <row r="796" spans="1:20" ht="51" hidden="1" x14ac:dyDescent="0.25">
      <c r="A796" s="173"/>
      <c r="B796" s="179"/>
      <c r="C796" s="179"/>
      <c r="D796" s="173"/>
      <c r="E796" s="173"/>
      <c r="F796" s="22" t="s">
        <v>16</v>
      </c>
      <c r="G796" s="46">
        <v>410</v>
      </c>
      <c r="H796" s="18" t="s">
        <v>376</v>
      </c>
      <c r="I796" s="126"/>
      <c r="J796" s="126"/>
      <c r="K796" s="126">
        <v>1</v>
      </c>
      <c r="L796" s="10"/>
      <c r="M796" s="126"/>
      <c r="N796" s="126"/>
      <c r="O796" s="126">
        <v>15</v>
      </c>
      <c r="P796" s="10"/>
      <c r="Q796" s="125"/>
      <c r="R796" s="125"/>
      <c r="S796" s="125">
        <v>381.97302000000002</v>
      </c>
      <c r="T796" s="10"/>
    </row>
    <row r="797" spans="1:20" ht="51" hidden="1" x14ac:dyDescent="0.25">
      <c r="A797" s="173"/>
      <c r="B797" s="179"/>
      <c r="C797" s="179"/>
      <c r="D797" s="173"/>
      <c r="E797" s="173"/>
      <c r="F797" s="22" t="s">
        <v>16</v>
      </c>
      <c r="G797" s="46">
        <v>411</v>
      </c>
      <c r="H797" s="18" t="s">
        <v>284</v>
      </c>
      <c r="I797" s="126"/>
      <c r="J797" s="126"/>
      <c r="K797" s="126">
        <v>1</v>
      </c>
      <c r="L797" s="10"/>
      <c r="M797" s="126"/>
      <c r="N797" s="126"/>
      <c r="O797" s="126">
        <v>15</v>
      </c>
      <c r="P797" s="10"/>
      <c r="Q797" s="125"/>
      <c r="R797" s="125"/>
      <c r="S797" s="125">
        <v>223.511</v>
      </c>
      <c r="T797" s="10"/>
    </row>
    <row r="798" spans="1:20" ht="76.5" hidden="1" x14ac:dyDescent="0.25">
      <c r="A798" s="173"/>
      <c r="B798" s="179"/>
      <c r="C798" s="179"/>
      <c r="D798" s="173"/>
      <c r="E798" s="173"/>
      <c r="F798" s="22" t="s">
        <v>16</v>
      </c>
      <c r="G798" s="46">
        <v>412</v>
      </c>
      <c r="H798" s="18" t="s">
        <v>377</v>
      </c>
      <c r="I798" s="126"/>
      <c r="J798" s="126"/>
      <c r="K798" s="126">
        <v>1</v>
      </c>
      <c r="L798" s="10"/>
      <c r="M798" s="126"/>
      <c r="N798" s="126"/>
      <c r="O798" s="126">
        <v>5</v>
      </c>
      <c r="P798" s="10"/>
      <c r="Q798" s="125"/>
      <c r="R798" s="125"/>
      <c r="S798" s="125">
        <v>442.10485</v>
      </c>
      <c r="T798" s="10"/>
    </row>
    <row r="799" spans="1:20" ht="76.5" hidden="1" x14ac:dyDescent="0.25">
      <c r="A799" s="173"/>
      <c r="B799" s="179"/>
      <c r="C799" s="179"/>
      <c r="D799" s="173"/>
      <c r="E799" s="173"/>
      <c r="F799" s="22" t="s">
        <v>16</v>
      </c>
      <c r="G799" s="46">
        <v>413</v>
      </c>
      <c r="H799" s="18" t="s">
        <v>339</v>
      </c>
      <c r="I799" s="126"/>
      <c r="J799" s="126"/>
      <c r="K799" s="126">
        <v>1</v>
      </c>
      <c r="L799" s="10"/>
      <c r="M799" s="126"/>
      <c r="N799" s="126"/>
      <c r="O799" s="126">
        <v>15</v>
      </c>
      <c r="P799" s="10"/>
      <c r="Q799" s="125"/>
      <c r="R799" s="125"/>
      <c r="S799" s="125">
        <v>451.05437999999998</v>
      </c>
      <c r="T799" s="10"/>
    </row>
    <row r="800" spans="1:20" ht="76.5" hidden="1" x14ac:dyDescent="0.25">
      <c r="A800" s="173"/>
      <c r="B800" s="179"/>
      <c r="C800" s="179"/>
      <c r="D800" s="173"/>
      <c r="E800" s="173"/>
      <c r="F800" s="22" t="s">
        <v>16</v>
      </c>
      <c r="G800" s="46">
        <v>414</v>
      </c>
      <c r="H800" s="18" t="s">
        <v>390</v>
      </c>
      <c r="I800" s="126"/>
      <c r="J800" s="126"/>
      <c r="K800" s="126">
        <v>1</v>
      </c>
      <c r="L800" s="10"/>
      <c r="M800" s="126"/>
      <c r="N800" s="126"/>
      <c r="O800" s="126">
        <v>5.5</v>
      </c>
      <c r="P800" s="10"/>
      <c r="Q800" s="125"/>
      <c r="R800" s="125"/>
      <c r="S800" s="125">
        <v>701.71105</v>
      </c>
      <c r="T800" s="10"/>
    </row>
    <row r="801" spans="1:20" ht="63.75" hidden="1" x14ac:dyDescent="0.25">
      <c r="A801" s="173"/>
      <c r="B801" s="179"/>
      <c r="C801" s="179"/>
      <c r="D801" s="173"/>
      <c r="E801" s="173"/>
      <c r="F801" s="22" t="s">
        <v>16</v>
      </c>
      <c r="G801" s="46">
        <v>415</v>
      </c>
      <c r="H801" s="18" t="s">
        <v>378</v>
      </c>
      <c r="I801" s="126"/>
      <c r="J801" s="126"/>
      <c r="K801" s="126">
        <v>1</v>
      </c>
      <c r="L801" s="10"/>
      <c r="M801" s="126"/>
      <c r="N801" s="126"/>
      <c r="O801" s="126">
        <v>15</v>
      </c>
      <c r="P801" s="10"/>
      <c r="Q801" s="125"/>
      <c r="R801" s="125"/>
      <c r="S801" s="125">
        <v>473.81934000000001</v>
      </c>
      <c r="T801" s="10"/>
    </row>
    <row r="802" spans="1:20" ht="51" hidden="1" x14ac:dyDescent="0.25">
      <c r="A802" s="173"/>
      <c r="B802" s="179"/>
      <c r="C802" s="179"/>
      <c r="D802" s="173"/>
      <c r="E802" s="173"/>
      <c r="F802" s="22" t="s">
        <v>49</v>
      </c>
      <c r="G802" s="46">
        <v>416</v>
      </c>
      <c r="H802" s="18" t="s">
        <v>380</v>
      </c>
      <c r="I802" s="126"/>
      <c r="J802" s="126"/>
      <c r="K802" s="126">
        <v>1</v>
      </c>
      <c r="L802" s="10"/>
      <c r="M802" s="126"/>
      <c r="N802" s="126"/>
      <c r="O802" s="126">
        <v>15</v>
      </c>
      <c r="P802" s="10"/>
      <c r="Q802" s="125"/>
      <c r="R802" s="125"/>
      <c r="S802" s="125">
        <v>740.82668000000001</v>
      </c>
      <c r="T802" s="10"/>
    </row>
    <row r="803" spans="1:20" ht="51" hidden="1" x14ac:dyDescent="0.25">
      <c r="A803" s="173"/>
      <c r="B803" s="179"/>
      <c r="C803" s="179"/>
      <c r="D803" s="173"/>
      <c r="E803" s="173"/>
      <c r="F803" s="22" t="s">
        <v>49</v>
      </c>
      <c r="G803" s="46">
        <v>417</v>
      </c>
      <c r="H803" s="18" t="s">
        <v>383</v>
      </c>
      <c r="I803" s="126"/>
      <c r="J803" s="126"/>
      <c r="K803" s="126">
        <v>1</v>
      </c>
      <c r="L803" s="10"/>
      <c r="M803" s="126"/>
      <c r="N803" s="126"/>
      <c r="O803" s="126">
        <v>5</v>
      </c>
      <c r="P803" s="10"/>
      <c r="Q803" s="125"/>
      <c r="R803" s="125"/>
      <c r="S803" s="125">
        <v>393.01413000000002</v>
      </c>
      <c r="T803" s="10"/>
    </row>
    <row r="804" spans="1:20" ht="76.5" hidden="1" x14ac:dyDescent="0.25">
      <c r="A804" s="173"/>
      <c r="B804" s="179"/>
      <c r="C804" s="179"/>
      <c r="D804" s="173"/>
      <c r="E804" s="173"/>
      <c r="F804" s="22" t="s">
        <v>49</v>
      </c>
      <c r="G804" s="46">
        <v>418</v>
      </c>
      <c r="H804" s="18" t="s">
        <v>384</v>
      </c>
      <c r="I804" s="126"/>
      <c r="J804" s="126"/>
      <c r="K804" s="126">
        <v>1</v>
      </c>
      <c r="L804" s="10"/>
      <c r="M804" s="126"/>
      <c r="N804" s="126"/>
      <c r="O804" s="126">
        <v>3</v>
      </c>
      <c r="P804" s="10"/>
      <c r="Q804" s="125"/>
      <c r="R804" s="125"/>
      <c r="S804" s="125">
        <v>314.54530999999997</v>
      </c>
      <c r="T804" s="10"/>
    </row>
    <row r="805" spans="1:20" x14ac:dyDescent="0.25">
      <c r="A805" s="179"/>
      <c r="B805" s="179"/>
      <c r="C805" s="179"/>
      <c r="D805" s="173"/>
      <c r="E805" s="173" t="s">
        <v>425</v>
      </c>
      <c r="F805" s="7"/>
      <c r="G805" s="7"/>
      <c r="H805" s="7"/>
      <c r="I805" s="126">
        <f>SUM(I806:I816)</f>
        <v>10</v>
      </c>
      <c r="J805" s="126">
        <f>SUM(J813:J818)</f>
        <v>3</v>
      </c>
      <c r="K805" s="126">
        <f>SUM(K813:K819)</f>
        <v>1</v>
      </c>
      <c r="L805" s="33"/>
      <c r="M805" s="126">
        <f>SUM(M806:M816)</f>
        <v>476</v>
      </c>
      <c r="N805" s="126">
        <f>SUM(N813:N818)</f>
        <v>100</v>
      </c>
      <c r="O805" s="171">
        <f>SUM(O813:O819)</f>
        <v>30</v>
      </c>
      <c r="P805" s="33"/>
      <c r="Q805" s="125">
        <f>Q806+Q807+Q808+Q809+Q810+Q811+Q812+Q814+Q815+Q816</f>
        <v>4775.8823700000003</v>
      </c>
      <c r="R805" s="125">
        <f>SUM(R813:R818)</f>
        <v>1721.7745699999998</v>
      </c>
      <c r="S805" s="125">
        <f>SUM(S813:S819)</f>
        <v>453.54759000000001</v>
      </c>
      <c r="T805" s="33"/>
    </row>
    <row r="806" spans="1:20" ht="90" hidden="1" x14ac:dyDescent="0.25">
      <c r="A806" s="179"/>
      <c r="B806" s="179"/>
      <c r="C806" s="179"/>
      <c r="D806" s="173"/>
      <c r="E806" s="173"/>
      <c r="F806" s="46" t="s">
        <v>16</v>
      </c>
      <c r="G806" s="46">
        <v>419</v>
      </c>
      <c r="H806" s="7" t="s">
        <v>298</v>
      </c>
      <c r="I806" s="126">
        <v>1</v>
      </c>
      <c r="J806" s="126"/>
      <c r="K806" s="126"/>
      <c r="L806" s="10"/>
      <c r="M806" s="126">
        <v>30</v>
      </c>
      <c r="N806" s="126"/>
      <c r="O806" s="126"/>
      <c r="P806" s="10"/>
      <c r="Q806" s="125">
        <v>272.47541999999999</v>
      </c>
      <c r="R806" s="125"/>
      <c r="S806" s="125"/>
      <c r="T806" s="10"/>
    </row>
    <row r="807" spans="1:20" ht="90" hidden="1" x14ac:dyDescent="0.25">
      <c r="A807" s="179"/>
      <c r="B807" s="179"/>
      <c r="C807" s="179"/>
      <c r="D807" s="173"/>
      <c r="E807" s="173"/>
      <c r="F807" s="46" t="s">
        <v>16</v>
      </c>
      <c r="G807" s="46">
        <v>420</v>
      </c>
      <c r="H807" s="7" t="s">
        <v>119</v>
      </c>
      <c r="I807" s="126">
        <v>1</v>
      </c>
      <c r="J807" s="126"/>
      <c r="K807" s="126"/>
      <c r="L807" s="10"/>
      <c r="M807" s="126">
        <v>77</v>
      </c>
      <c r="N807" s="126"/>
      <c r="O807" s="126"/>
      <c r="P807" s="10"/>
      <c r="Q807" s="125">
        <v>1113.8978300000001</v>
      </c>
      <c r="R807" s="125"/>
      <c r="S807" s="125"/>
      <c r="T807" s="10"/>
    </row>
    <row r="808" spans="1:20" ht="75" hidden="1" x14ac:dyDescent="0.25">
      <c r="A808" s="179"/>
      <c r="B808" s="179"/>
      <c r="C808" s="179"/>
      <c r="D808" s="173"/>
      <c r="E808" s="173"/>
      <c r="F808" s="46" t="s">
        <v>16</v>
      </c>
      <c r="G808" s="46">
        <v>421</v>
      </c>
      <c r="H808" s="7" t="s">
        <v>431</v>
      </c>
      <c r="I808" s="126">
        <v>1</v>
      </c>
      <c r="J808" s="126"/>
      <c r="K808" s="126"/>
      <c r="L808" s="10"/>
      <c r="M808" s="126">
        <v>30</v>
      </c>
      <c r="N808" s="126"/>
      <c r="O808" s="126"/>
      <c r="P808" s="10"/>
      <c r="Q808" s="125">
        <v>277.72278</v>
      </c>
      <c r="R808" s="125"/>
      <c r="S808" s="125"/>
      <c r="T808" s="10"/>
    </row>
    <row r="809" spans="1:20" ht="90" hidden="1" x14ac:dyDescent="0.25">
      <c r="A809" s="179"/>
      <c r="B809" s="179"/>
      <c r="C809" s="179"/>
      <c r="D809" s="173"/>
      <c r="E809" s="173"/>
      <c r="F809" s="46" t="s">
        <v>16</v>
      </c>
      <c r="G809" s="46">
        <v>422</v>
      </c>
      <c r="H809" s="11" t="s">
        <v>310</v>
      </c>
      <c r="I809" s="126">
        <v>1</v>
      </c>
      <c r="J809" s="126"/>
      <c r="K809" s="126"/>
      <c r="L809" s="10"/>
      <c r="M809" s="126">
        <v>44</v>
      </c>
      <c r="N809" s="126"/>
      <c r="O809" s="126"/>
      <c r="P809" s="10"/>
      <c r="Q809" s="125">
        <v>491.0915</v>
      </c>
      <c r="R809" s="125"/>
      <c r="S809" s="125"/>
      <c r="T809" s="10"/>
    </row>
    <row r="810" spans="1:20" ht="75" hidden="1" x14ac:dyDescent="0.25">
      <c r="A810" s="179"/>
      <c r="B810" s="179"/>
      <c r="C810" s="179"/>
      <c r="D810" s="173"/>
      <c r="E810" s="173"/>
      <c r="F810" s="46" t="s">
        <v>16</v>
      </c>
      <c r="G810" s="46">
        <v>423</v>
      </c>
      <c r="H810" s="11" t="s">
        <v>360</v>
      </c>
      <c r="I810" s="126">
        <v>1</v>
      </c>
      <c r="J810" s="126"/>
      <c r="K810" s="126"/>
      <c r="L810" s="10"/>
      <c r="M810" s="126">
        <v>30</v>
      </c>
      <c r="N810" s="126"/>
      <c r="O810" s="126"/>
      <c r="P810" s="10"/>
      <c r="Q810" s="125">
        <v>236.78390999999999</v>
      </c>
      <c r="R810" s="125"/>
      <c r="S810" s="125"/>
      <c r="T810" s="10"/>
    </row>
    <row r="811" spans="1:20" ht="75" hidden="1" x14ac:dyDescent="0.25">
      <c r="A811" s="179"/>
      <c r="B811" s="179"/>
      <c r="C811" s="179"/>
      <c r="D811" s="173"/>
      <c r="E811" s="173"/>
      <c r="F811" s="46" t="s">
        <v>16</v>
      </c>
      <c r="G811" s="46">
        <v>424</v>
      </c>
      <c r="H811" s="11" t="s">
        <v>362</v>
      </c>
      <c r="I811" s="126">
        <v>1</v>
      </c>
      <c r="J811" s="126"/>
      <c r="K811" s="126"/>
      <c r="L811" s="10"/>
      <c r="M811" s="126">
        <v>30</v>
      </c>
      <c r="N811" s="126"/>
      <c r="O811" s="126"/>
      <c r="P811" s="10"/>
      <c r="Q811" s="125">
        <v>326.61457999999999</v>
      </c>
      <c r="R811" s="125"/>
      <c r="S811" s="125"/>
      <c r="T811" s="10"/>
    </row>
    <row r="812" spans="1:20" ht="75" hidden="1" x14ac:dyDescent="0.25">
      <c r="A812" s="179"/>
      <c r="B812" s="179"/>
      <c r="C812" s="179"/>
      <c r="D812" s="173"/>
      <c r="E812" s="173"/>
      <c r="F812" s="46" t="s">
        <v>16</v>
      </c>
      <c r="G812" s="46">
        <v>425</v>
      </c>
      <c r="H812" s="11" t="s">
        <v>154</v>
      </c>
      <c r="I812" s="126">
        <v>1</v>
      </c>
      <c r="J812" s="126"/>
      <c r="K812" s="126"/>
      <c r="L812" s="10"/>
      <c r="M812" s="126">
        <v>75</v>
      </c>
      <c r="N812" s="126"/>
      <c r="O812" s="126"/>
      <c r="P812" s="10"/>
      <c r="Q812" s="125">
        <v>819.57736999999997</v>
      </c>
      <c r="R812" s="125"/>
      <c r="S812" s="125"/>
      <c r="T812" s="10"/>
    </row>
    <row r="813" spans="1:20" ht="63.75" hidden="1" x14ac:dyDescent="0.25">
      <c r="A813" s="179"/>
      <c r="B813" s="179"/>
      <c r="C813" s="179"/>
      <c r="D813" s="173"/>
      <c r="E813" s="173"/>
      <c r="F813" s="46" t="s">
        <v>16</v>
      </c>
      <c r="G813" s="46">
        <v>426</v>
      </c>
      <c r="H813" s="22" t="s">
        <v>322</v>
      </c>
      <c r="I813" s="126"/>
      <c r="J813" s="126">
        <v>1</v>
      </c>
      <c r="K813" s="126"/>
      <c r="L813" s="10"/>
      <c r="M813" s="126"/>
      <c r="N813" s="126">
        <v>30</v>
      </c>
      <c r="O813" s="126"/>
      <c r="P813" s="10"/>
      <c r="Q813" s="125"/>
      <c r="R813" s="125">
        <v>967.87194</v>
      </c>
      <c r="S813" s="125"/>
      <c r="T813" s="10"/>
    </row>
    <row r="814" spans="1:20" ht="38.25" hidden="1" x14ac:dyDescent="0.25">
      <c r="A814" s="179"/>
      <c r="B814" s="179"/>
      <c r="C814" s="179"/>
      <c r="D814" s="173"/>
      <c r="E814" s="173"/>
      <c r="F814" s="22" t="s">
        <v>49</v>
      </c>
      <c r="G814" s="46">
        <v>427</v>
      </c>
      <c r="H814" s="35" t="s">
        <v>241</v>
      </c>
      <c r="I814" s="126">
        <v>1</v>
      </c>
      <c r="J814" s="126"/>
      <c r="K814" s="126"/>
      <c r="L814" s="10"/>
      <c r="M814" s="126">
        <v>30</v>
      </c>
      <c r="N814" s="126"/>
      <c r="O814" s="126"/>
      <c r="P814" s="10"/>
      <c r="Q814" s="125">
        <v>162.23053999999999</v>
      </c>
      <c r="R814" s="125"/>
      <c r="S814" s="125"/>
      <c r="T814" s="10"/>
    </row>
    <row r="815" spans="1:20" ht="51" hidden="1" x14ac:dyDescent="0.25">
      <c r="A815" s="179"/>
      <c r="B815" s="179"/>
      <c r="C815" s="179"/>
      <c r="D815" s="173"/>
      <c r="E815" s="173"/>
      <c r="F815" s="22" t="s">
        <v>49</v>
      </c>
      <c r="G815" s="46">
        <v>428</v>
      </c>
      <c r="H815" s="36" t="s">
        <v>244</v>
      </c>
      <c r="I815" s="126">
        <v>1</v>
      </c>
      <c r="J815" s="126"/>
      <c r="K815" s="126"/>
      <c r="L815" s="10"/>
      <c r="M815" s="126">
        <v>50</v>
      </c>
      <c r="N815" s="126"/>
      <c r="O815" s="126"/>
      <c r="P815" s="10"/>
      <c r="Q815" s="125">
        <v>585.54669000000001</v>
      </c>
      <c r="R815" s="125"/>
      <c r="S815" s="125"/>
      <c r="T815" s="10"/>
    </row>
    <row r="816" spans="1:20" ht="51" hidden="1" x14ac:dyDescent="0.25">
      <c r="A816" s="179"/>
      <c r="B816" s="179"/>
      <c r="C816" s="179"/>
      <c r="D816" s="173"/>
      <c r="E816" s="173"/>
      <c r="F816" s="22" t="s">
        <v>49</v>
      </c>
      <c r="G816" s="46">
        <v>429</v>
      </c>
      <c r="H816" s="14" t="s">
        <v>325</v>
      </c>
      <c r="I816" s="126">
        <v>1</v>
      </c>
      <c r="J816" s="126"/>
      <c r="K816" s="126"/>
      <c r="L816" s="10"/>
      <c r="M816" s="126">
        <v>80</v>
      </c>
      <c r="N816" s="126"/>
      <c r="O816" s="126"/>
      <c r="P816" s="10"/>
      <c r="Q816" s="125">
        <v>489.94175000000001</v>
      </c>
      <c r="R816" s="125"/>
      <c r="S816" s="125"/>
      <c r="T816" s="10"/>
    </row>
    <row r="817" spans="1:20" ht="51" hidden="1" x14ac:dyDescent="0.25">
      <c r="A817" s="179"/>
      <c r="B817" s="179"/>
      <c r="C817" s="179"/>
      <c r="D817" s="173"/>
      <c r="E817" s="173"/>
      <c r="F817" s="22" t="s">
        <v>49</v>
      </c>
      <c r="G817" s="46">
        <v>430</v>
      </c>
      <c r="H817" s="13" t="s">
        <v>369</v>
      </c>
      <c r="I817" s="126"/>
      <c r="J817" s="126">
        <v>1</v>
      </c>
      <c r="K817" s="126"/>
      <c r="L817" s="10"/>
      <c r="M817" s="126"/>
      <c r="N817" s="126">
        <v>40</v>
      </c>
      <c r="O817" s="126"/>
      <c r="P817" s="10"/>
      <c r="Q817" s="125"/>
      <c r="R817" s="125">
        <v>378.42160999999999</v>
      </c>
      <c r="S817" s="125"/>
      <c r="T817" s="10"/>
    </row>
    <row r="818" spans="1:20" ht="51" hidden="1" x14ac:dyDescent="0.25">
      <c r="A818" s="179"/>
      <c r="B818" s="179"/>
      <c r="C818" s="179"/>
      <c r="D818" s="173"/>
      <c r="E818" s="173"/>
      <c r="F818" s="22" t="s">
        <v>49</v>
      </c>
      <c r="G818" s="46">
        <v>431</v>
      </c>
      <c r="H818" s="13" t="s">
        <v>248</v>
      </c>
      <c r="I818" s="126"/>
      <c r="J818" s="126">
        <v>1</v>
      </c>
      <c r="K818" s="126"/>
      <c r="L818" s="10"/>
      <c r="M818" s="126"/>
      <c r="N818" s="126">
        <v>30</v>
      </c>
      <c r="O818" s="126"/>
      <c r="P818" s="10"/>
      <c r="Q818" s="125"/>
      <c r="R818" s="125">
        <v>375.48102</v>
      </c>
      <c r="S818" s="125"/>
      <c r="T818" s="10"/>
    </row>
    <row r="819" spans="1:20" ht="63.75" hidden="1" x14ac:dyDescent="0.25">
      <c r="A819" s="179"/>
      <c r="B819" s="179"/>
      <c r="C819" s="179"/>
      <c r="D819" s="173"/>
      <c r="E819" s="173"/>
      <c r="F819" s="22" t="s">
        <v>49</v>
      </c>
      <c r="G819" s="46">
        <v>432</v>
      </c>
      <c r="H819" s="49" t="s">
        <v>386</v>
      </c>
      <c r="I819" s="126"/>
      <c r="J819" s="126"/>
      <c r="K819" s="126">
        <v>1</v>
      </c>
      <c r="L819" s="10"/>
      <c r="M819" s="126"/>
      <c r="N819" s="126"/>
      <c r="O819" s="126">
        <v>30</v>
      </c>
      <c r="P819" s="10"/>
      <c r="Q819" s="125"/>
      <c r="R819" s="125"/>
      <c r="S819" s="125">
        <v>453.54759000000001</v>
      </c>
      <c r="T819" s="10"/>
    </row>
    <row r="820" spans="1:20" x14ac:dyDescent="0.25">
      <c r="A820" s="179"/>
      <c r="B820" s="179"/>
      <c r="C820" s="179"/>
      <c r="D820" s="173"/>
      <c r="E820" s="173" t="s">
        <v>426</v>
      </c>
      <c r="F820" s="7"/>
      <c r="G820" s="7"/>
      <c r="H820" s="7"/>
      <c r="I820" s="126">
        <f>I823</f>
        <v>1</v>
      </c>
      <c r="J820" s="126">
        <f>SUM(J821:J822)</f>
        <v>2</v>
      </c>
      <c r="K820" s="126">
        <f>SUM(K821:K825)</f>
        <v>2</v>
      </c>
      <c r="L820" s="33"/>
      <c r="M820" s="126">
        <f>M823</f>
        <v>116</v>
      </c>
      <c r="N820" s="126">
        <f>SUM(N821:N822)</f>
        <v>90</v>
      </c>
      <c r="O820" s="171">
        <f>SUM(O821:O825)</f>
        <v>190</v>
      </c>
      <c r="P820" s="33"/>
      <c r="Q820" s="125">
        <f>Q823</f>
        <v>688.78150000000005</v>
      </c>
      <c r="R820" s="125">
        <f>SUM(R821:R822)</f>
        <v>1467.7001119096001</v>
      </c>
      <c r="S820" s="125">
        <f>S824+S825</f>
        <v>1450.9485199999999</v>
      </c>
      <c r="T820" s="33"/>
    </row>
    <row r="821" spans="1:20" ht="63.75" hidden="1" x14ac:dyDescent="0.25">
      <c r="A821" s="179"/>
      <c r="B821" s="179"/>
      <c r="C821" s="179"/>
      <c r="D821" s="173"/>
      <c r="E821" s="173"/>
      <c r="F821" s="46" t="s">
        <v>16</v>
      </c>
      <c r="G821" s="46">
        <v>433</v>
      </c>
      <c r="H821" s="13" t="s">
        <v>320</v>
      </c>
      <c r="I821" s="126"/>
      <c r="J821" s="126">
        <v>1</v>
      </c>
      <c r="K821" s="126"/>
      <c r="L821" s="10"/>
      <c r="M821" s="126"/>
      <c r="N821" s="126">
        <v>40</v>
      </c>
      <c r="O821" s="126"/>
      <c r="P821" s="10"/>
      <c r="Q821" s="125"/>
      <c r="R821" s="125">
        <v>1108.1798519096001</v>
      </c>
      <c r="S821" s="125"/>
      <c r="T821" s="10"/>
    </row>
    <row r="822" spans="1:20" ht="51" hidden="1" x14ac:dyDescent="0.25">
      <c r="A822" s="179"/>
      <c r="B822" s="179"/>
      <c r="C822" s="179"/>
      <c r="D822" s="173"/>
      <c r="E822" s="173"/>
      <c r="F822" s="22" t="s">
        <v>49</v>
      </c>
      <c r="G822" s="22">
        <v>434</v>
      </c>
      <c r="H822" s="22" t="s">
        <v>326</v>
      </c>
      <c r="I822" s="126"/>
      <c r="J822" s="126">
        <v>1</v>
      </c>
      <c r="K822" s="126"/>
      <c r="L822" s="10"/>
      <c r="M822" s="126"/>
      <c r="N822" s="126">
        <v>50</v>
      </c>
      <c r="O822" s="126"/>
      <c r="P822" s="10"/>
      <c r="Q822" s="125"/>
      <c r="R822" s="125">
        <v>359.52026000000001</v>
      </c>
      <c r="S822" s="125"/>
      <c r="T822" s="10"/>
    </row>
    <row r="823" spans="1:20" ht="63.75" hidden="1" x14ac:dyDescent="0.25">
      <c r="A823" s="179"/>
      <c r="B823" s="179"/>
      <c r="C823" s="179"/>
      <c r="D823" s="173"/>
      <c r="E823" s="173"/>
      <c r="F823" s="22" t="s">
        <v>49</v>
      </c>
      <c r="G823" s="46">
        <v>435</v>
      </c>
      <c r="H823" s="35" t="s">
        <v>354</v>
      </c>
      <c r="I823" s="126">
        <v>1</v>
      </c>
      <c r="J823" s="126"/>
      <c r="K823" s="126"/>
      <c r="L823" s="10"/>
      <c r="M823" s="126">
        <v>116</v>
      </c>
      <c r="N823" s="126"/>
      <c r="O823" s="126"/>
      <c r="P823" s="10"/>
      <c r="Q823" s="125">
        <v>688.78150000000005</v>
      </c>
      <c r="R823" s="125"/>
      <c r="S823" s="125"/>
      <c r="T823" s="10"/>
    </row>
    <row r="824" spans="1:20" ht="63.75" hidden="1" x14ac:dyDescent="0.25">
      <c r="A824" s="179"/>
      <c r="B824" s="179"/>
      <c r="C824" s="179"/>
      <c r="D824" s="173"/>
      <c r="E824" s="173"/>
      <c r="F824" s="22" t="s">
        <v>49</v>
      </c>
      <c r="G824" s="22">
        <v>436</v>
      </c>
      <c r="H824" s="35" t="s">
        <v>379</v>
      </c>
      <c r="I824" s="126"/>
      <c r="J824" s="126"/>
      <c r="K824" s="126">
        <v>1</v>
      </c>
      <c r="L824" s="10"/>
      <c r="M824" s="126"/>
      <c r="N824" s="126"/>
      <c r="O824" s="126">
        <v>75</v>
      </c>
      <c r="P824" s="10"/>
      <c r="Q824" s="125"/>
      <c r="R824" s="125"/>
      <c r="S824" s="125">
        <v>547.50949000000003</v>
      </c>
      <c r="T824" s="10"/>
    </row>
    <row r="825" spans="1:20" ht="63.75" hidden="1" x14ac:dyDescent="0.25">
      <c r="A825" s="179"/>
      <c r="B825" s="179"/>
      <c r="C825" s="179"/>
      <c r="D825" s="173"/>
      <c r="E825" s="173"/>
      <c r="F825" s="22" t="s">
        <v>49</v>
      </c>
      <c r="G825" s="46">
        <v>437</v>
      </c>
      <c r="H825" s="35" t="s">
        <v>352</v>
      </c>
      <c r="I825" s="126"/>
      <c r="J825" s="126"/>
      <c r="K825" s="126">
        <v>1</v>
      </c>
      <c r="L825" s="10"/>
      <c r="M825" s="126"/>
      <c r="N825" s="126"/>
      <c r="O825" s="126">
        <v>115</v>
      </c>
      <c r="P825" s="10"/>
      <c r="Q825" s="125"/>
      <c r="R825" s="125"/>
      <c r="S825" s="125">
        <v>903.43903</v>
      </c>
      <c r="T825" s="10"/>
    </row>
    <row r="826" spans="1:20" hidden="1" x14ac:dyDescent="0.25">
      <c r="A826" s="179"/>
      <c r="B826" s="179"/>
      <c r="C826" s="179"/>
      <c r="D826" s="173"/>
      <c r="E826" s="173" t="s">
        <v>427</v>
      </c>
      <c r="F826" s="7"/>
      <c r="G826" s="22"/>
      <c r="H826" s="7" t="s">
        <v>427</v>
      </c>
      <c r="I826" s="126"/>
      <c r="J826" s="126"/>
      <c r="K826" s="126"/>
      <c r="L826" s="33"/>
      <c r="M826" s="126"/>
      <c r="N826" s="126"/>
      <c r="O826" s="126"/>
      <c r="P826" s="33"/>
      <c r="Q826" s="125"/>
      <c r="R826" s="125"/>
      <c r="S826" s="125"/>
      <c r="T826" s="33"/>
    </row>
    <row r="827" spans="1:20" hidden="1" x14ac:dyDescent="0.25">
      <c r="A827" s="179"/>
      <c r="B827" s="179"/>
      <c r="C827" s="179"/>
      <c r="D827" s="173"/>
      <c r="E827" s="173"/>
      <c r="F827" s="46"/>
      <c r="G827" s="46"/>
      <c r="H827" s="7"/>
      <c r="I827" s="126"/>
      <c r="J827" s="126"/>
      <c r="K827" s="126"/>
      <c r="L827" s="10"/>
      <c r="M827" s="126"/>
      <c r="N827" s="126"/>
      <c r="O827" s="126"/>
      <c r="P827" s="10"/>
      <c r="Q827" s="125"/>
      <c r="R827" s="125"/>
      <c r="S827" s="125"/>
      <c r="T827" s="115"/>
    </row>
    <row r="828" spans="1:20" ht="25.5" customHeight="1" x14ac:dyDescent="0.25">
      <c r="A828" s="179"/>
      <c r="B828" s="179"/>
      <c r="C828" s="179"/>
      <c r="D828" s="173"/>
      <c r="E828" s="175" t="s">
        <v>551</v>
      </c>
      <c r="F828" s="7"/>
      <c r="G828" s="7"/>
      <c r="H828" s="7"/>
      <c r="I828" s="126"/>
      <c r="J828" s="126">
        <f>J831</f>
        <v>1</v>
      </c>
      <c r="K828" s="126"/>
      <c r="L828" s="33"/>
      <c r="M828" s="126"/>
      <c r="N828" s="126">
        <f>N831</f>
        <v>800</v>
      </c>
      <c r="O828" s="126"/>
      <c r="P828" s="33"/>
      <c r="Q828" s="125"/>
      <c r="R828" s="125">
        <f>R831</f>
        <v>1042.4686400000001</v>
      </c>
      <c r="S828" s="125"/>
      <c r="T828" s="33"/>
    </row>
    <row r="829" spans="1:20" ht="15" hidden="1" customHeight="1" x14ac:dyDescent="0.25">
      <c r="A829" s="179"/>
      <c r="B829" s="179"/>
      <c r="C829" s="179"/>
      <c r="D829" s="173"/>
      <c r="E829" s="176"/>
      <c r="F829" s="7"/>
      <c r="G829" s="46"/>
      <c r="H829" s="7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</row>
    <row r="830" spans="1:20" ht="15.75" hidden="1" customHeight="1" x14ac:dyDescent="0.25">
      <c r="A830" s="179"/>
      <c r="B830" s="179"/>
      <c r="C830" s="179"/>
      <c r="D830" s="173"/>
      <c r="E830" s="176"/>
      <c r="F830" s="7"/>
      <c r="G830" s="22"/>
      <c r="H830" s="7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</row>
    <row r="831" spans="1:20" ht="51" hidden="1" x14ac:dyDescent="0.25">
      <c r="A831" s="179"/>
      <c r="B831" s="179"/>
      <c r="C831" s="179"/>
      <c r="D831" s="173"/>
      <c r="E831" s="177"/>
      <c r="F831" s="46" t="s">
        <v>16</v>
      </c>
      <c r="G831" s="46">
        <v>438</v>
      </c>
      <c r="H831" s="22" t="s">
        <v>348</v>
      </c>
      <c r="I831" s="10"/>
      <c r="J831" s="8">
        <v>1</v>
      </c>
      <c r="K831" s="8"/>
      <c r="L831" s="10"/>
      <c r="M831" s="10"/>
      <c r="N831" s="10">
        <v>800</v>
      </c>
      <c r="O831" s="10"/>
      <c r="P831" s="10"/>
      <c r="Q831" s="10"/>
      <c r="R831" s="17">
        <v>1042.4686400000001</v>
      </c>
      <c r="S831" s="17"/>
      <c r="T831" s="10"/>
    </row>
    <row r="832" spans="1:20" hidden="1" x14ac:dyDescent="0.25">
      <c r="A832" s="179"/>
      <c r="B832" s="179"/>
      <c r="C832" s="179"/>
      <c r="D832" s="173" t="s">
        <v>430</v>
      </c>
      <c r="E832" s="7" t="s">
        <v>424</v>
      </c>
      <c r="F832" s="7"/>
      <c r="G832" s="7"/>
      <c r="H832" s="7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</row>
    <row r="833" spans="1:20" hidden="1" x14ac:dyDescent="0.25">
      <c r="A833" s="179"/>
      <c r="B833" s="179"/>
      <c r="C833" s="179"/>
      <c r="D833" s="173"/>
      <c r="E833" s="7" t="s">
        <v>425</v>
      </c>
      <c r="F833" s="7"/>
      <c r="G833" s="7"/>
      <c r="H833" s="7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</row>
    <row r="834" spans="1:20" hidden="1" x14ac:dyDescent="0.25">
      <c r="A834" s="179"/>
      <c r="B834" s="179"/>
      <c r="C834" s="179"/>
      <c r="D834" s="173"/>
      <c r="E834" s="7" t="s">
        <v>426</v>
      </c>
      <c r="F834" s="7"/>
      <c r="G834" s="7"/>
      <c r="H834" s="7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</row>
    <row r="835" spans="1:20" hidden="1" x14ac:dyDescent="0.25">
      <c r="A835" s="179"/>
      <c r="B835" s="179"/>
      <c r="C835" s="179"/>
      <c r="D835" s="173"/>
      <c r="E835" s="7" t="s">
        <v>427</v>
      </c>
      <c r="F835" s="7"/>
      <c r="G835" s="7"/>
      <c r="H835" s="7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</row>
    <row r="836" spans="1:20" hidden="1" x14ac:dyDescent="0.25">
      <c r="A836" s="179"/>
      <c r="B836" s="179"/>
      <c r="C836" s="179"/>
      <c r="D836" s="173"/>
      <c r="E836" s="7" t="s">
        <v>428</v>
      </c>
      <c r="F836" s="7"/>
      <c r="G836" s="7"/>
      <c r="H836" s="7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</row>
    <row r="837" spans="1:20" hidden="1" x14ac:dyDescent="0.25">
      <c r="A837" s="179"/>
      <c r="B837" s="179"/>
      <c r="C837" s="179"/>
      <c r="D837" s="173"/>
      <c r="E837" s="7" t="s">
        <v>429</v>
      </c>
      <c r="F837" s="7"/>
      <c r="G837" s="7"/>
      <c r="H837" s="7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</row>
    <row r="838" spans="1:20" x14ac:dyDescent="0.25">
      <c r="A838" s="123"/>
      <c r="B838" s="123"/>
      <c r="C838" s="124"/>
      <c r="D838" s="123"/>
      <c r="E838" s="80"/>
      <c r="F838" s="40"/>
      <c r="G838" s="40"/>
      <c r="H838" s="40"/>
      <c r="I838" s="172"/>
      <c r="J838" s="172"/>
      <c r="K838" s="172"/>
      <c r="L838" s="172"/>
      <c r="M838" s="172"/>
      <c r="N838" s="172"/>
      <c r="O838" s="172"/>
      <c r="P838" s="172"/>
      <c r="Q838" s="172"/>
      <c r="R838" s="172"/>
      <c r="S838" s="172"/>
      <c r="T838" s="39"/>
    </row>
    <row r="839" spans="1:20" ht="15.75" customHeight="1" x14ac:dyDescent="0.25">
      <c r="A839" s="204" t="s">
        <v>432</v>
      </c>
      <c r="B839" s="204"/>
      <c r="C839" s="204"/>
      <c r="D839" s="204"/>
      <c r="E839" s="204"/>
      <c r="F839" s="204"/>
      <c r="G839" s="204"/>
      <c r="H839" s="204"/>
      <c r="I839" s="204"/>
      <c r="J839" s="204"/>
      <c r="K839" s="204"/>
      <c r="L839" s="204"/>
      <c r="M839" s="204"/>
      <c r="N839" s="204"/>
      <c r="O839" s="204"/>
      <c r="P839" s="204"/>
      <c r="Q839" s="204"/>
      <c r="R839" s="204"/>
      <c r="S839" s="204"/>
      <c r="T839" s="204"/>
    </row>
    <row r="840" spans="1:20" ht="49.5" customHeight="1" x14ac:dyDescent="0.25">
      <c r="A840" s="179" t="s">
        <v>4</v>
      </c>
      <c r="B840" s="179"/>
      <c r="C840" s="179"/>
      <c r="D840" s="173" t="s">
        <v>433</v>
      </c>
      <c r="E840" s="174"/>
      <c r="F840" s="173" t="s">
        <v>3</v>
      </c>
      <c r="G840" s="174"/>
      <c r="H840" s="173" t="s">
        <v>541</v>
      </c>
      <c r="I840" s="173" t="s">
        <v>547</v>
      </c>
      <c r="J840" s="173"/>
      <c r="K840" s="173"/>
      <c r="L840" s="173"/>
      <c r="M840" s="173" t="s">
        <v>342</v>
      </c>
      <c r="N840" s="173"/>
      <c r="O840" s="173"/>
      <c r="P840" s="173"/>
      <c r="Q840" s="173" t="s">
        <v>536</v>
      </c>
      <c r="R840" s="173"/>
      <c r="S840" s="173"/>
      <c r="T840" s="173"/>
    </row>
    <row r="841" spans="1:20" ht="75" x14ac:dyDescent="0.25">
      <c r="A841" s="179"/>
      <c r="B841" s="179"/>
      <c r="C841" s="179"/>
      <c r="D841" s="173"/>
      <c r="E841" s="174"/>
      <c r="F841" s="174"/>
      <c r="G841" s="174"/>
      <c r="H841" s="173"/>
      <c r="I841" s="7">
        <v>2017</v>
      </c>
      <c r="J841" s="7">
        <v>2018</v>
      </c>
      <c r="K841" s="7">
        <v>2019</v>
      </c>
      <c r="L841" s="7" t="s">
        <v>537</v>
      </c>
      <c r="M841" s="7">
        <v>2017</v>
      </c>
      <c r="N841" s="7">
        <v>2018</v>
      </c>
      <c r="O841" s="7">
        <v>2019</v>
      </c>
      <c r="P841" s="7" t="s">
        <v>537</v>
      </c>
      <c r="Q841" s="7">
        <v>2017</v>
      </c>
      <c r="R841" s="7">
        <v>2018</v>
      </c>
      <c r="S841" s="7">
        <v>2019</v>
      </c>
      <c r="T841" s="7" t="s">
        <v>537</v>
      </c>
    </row>
    <row r="842" spans="1:20" x14ac:dyDescent="0.25">
      <c r="A842" s="179">
        <v>1</v>
      </c>
      <c r="B842" s="179"/>
      <c r="C842" s="179"/>
      <c r="D842" s="179">
        <v>2</v>
      </c>
      <c r="E842" s="179"/>
      <c r="F842" s="178"/>
      <c r="G842" s="178"/>
      <c r="H842" s="7">
        <v>3</v>
      </c>
      <c r="I842" s="173">
        <v>4</v>
      </c>
      <c r="J842" s="174"/>
      <c r="K842" s="174"/>
      <c r="L842" s="174"/>
      <c r="M842" s="173">
        <v>5</v>
      </c>
      <c r="N842" s="173"/>
      <c r="O842" s="173"/>
      <c r="P842" s="173"/>
      <c r="Q842" s="173">
        <v>6</v>
      </c>
      <c r="R842" s="173"/>
      <c r="S842" s="173"/>
      <c r="T842" s="173"/>
    </row>
    <row r="843" spans="1:20" x14ac:dyDescent="0.25">
      <c r="A843" s="173" t="s">
        <v>15</v>
      </c>
      <c r="B843" s="174"/>
      <c r="C843" s="174"/>
      <c r="D843" s="173" t="s">
        <v>434</v>
      </c>
      <c r="E843" s="7" t="s">
        <v>435</v>
      </c>
      <c r="F843" s="173" t="s">
        <v>436</v>
      </c>
      <c r="G843" s="174"/>
      <c r="H843" s="116" t="s">
        <v>437</v>
      </c>
      <c r="I843" s="7"/>
      <c r="J843" s="7"/>
      <c r="K843" s="74"/>
      <c r="L843" s="126">
        <v>152</v>
      </c>
      <c r="M843" s="126"/>
      <c r="N843" s="126"/>
      <c r="O843" s="126"/>
      <c r="P843" s="126">
        <v>2451.6129032258063</v>
      </c>
      <c r="Q843" s="7"/>
      <c r="R843" s="7"/>
      <c r="S843" s="7"/>
      <c r="T843" s="125">
        <v>3694.20192</v>
      </c>
    </row>
    <row r="844" spans="1:20" ht="45" x14ac:dyDescent="0.25">
      <c r="A844" s="174"/>
      <c r="B844" s="174"/>
      <c r="C844" s="174"/>
      <c r="D844" s="174"/>
      <c r="E844" s="7" t="s">
        <v>438</v>
      </c>
      <c r="F844" s="174"/>
      <c r="G844" s="174"/>
      <c r="H844" s="113" t="s">
        <v>439</v>
      </c>
      <c r="I844" s="7"/>
      <c r="J844" s="7"/>
      <c r="K844" s="74"/>
      <c r="L844" s="126">
        <v>4</v>
      </c>
      <c r="M844" s="126"/>
      <c r="N844" s="126"/>
      <c r="O844" s="126"/>
      <c r="P844" s="126">
        <v>64.516129032258064</v>
      </c>
      <c r="Q844" s="7"/>
      <c r="R844" s="7"/>
      <c r="S844" s="7"/>
      <c r="T844" s="125">
        <v>90.874880000000005</v>
      </c>
    </row>
    <row r="845" spans="1:20" ht="30" x14ac:dyDescent="0.25">
      <c r="A845" s="174"/>
      <c r="B845" s="174"/>
      <c r="C845" s="174"/>
      <c r="D845" s="174"/>
      <c r="E845" s="7" t="s">
        <v>440</v>
      </c>
      <c r="F845" s="174"/>
      <c r="G845" s="174"/>
      <c r="H845" s="113" t="s">
        <v>441</v>
      </c>
      <c r="I845" s="7"/>
      <c r="J845" s="7"/>
      <c r="K845" s="74"/>
      <c r="L845" s="126">
        <v>15</v>
      </c>
      <c r="M845" s="126"/>
      <c r="N845" s="126"/>
      <c r="O845" s="126"/>
      <c r="P845" s="126">
        <v>241.93548387096774</v>
      </c>
      <c r="Q845" s="7"/>
      <c r="R845" s="7"/>
      <c r="S845" s="7"/>
      <c r="T845" s="125">
        <v>364.02105</v>
      </c>
    </row>
    <row r="846" spans="1:20" x14ac:dyDescent="0.25">
      <c r="A846" s="174"/>
      <c r="B846" s="174"/>
      <c r="C846" s="174"/>
      <c r="D846" s="173" t="s">
        <v>442</v>
      </c>
      <c r="E846" s="147" t="s">
        <v>435</v>
      </c>
      <c r="F846" s="174"/>
      <c r="G846" s="174"/>
      <c r="H846" s="113" t="s">
        <v>443</v>
      </c>
      <c r="I846" s="7"/>
      <c r="J846" s="7"/>
      <c r="K846" s="74"/>
      <c r="L846" s="126">
        <v>452</v>
      </c>
      <c r="M846" s="126"/>
      <c r="N846" s="126"/>
      <c r="O846" s="126"/>
      <c r="P846" s="126">
        <v>7290.322580645161</v>
      </c>
      <c r="Q846" s="7"/>
      <c r="R846" s="7"/>
      <c r="S846" s="7"/>
      <c r="T846" s="125">
        <v>16823.706679999999</v>
      </c>
    </row>
    <row r="847" spans="1:20" ht="45" x14ac:dyDescent="0.25">
      <c r="A847" s="174"/>
      <c r="B847" s="174"/>
      <c r="C847" s="174"/>
      <c r="D847" s="174"/>
      <c r="E847" s="147" t="s">
        <v>438</v>
      </c>
      <c r="F847" s="174"/>
      <c r="G847" s="174"/>
      <c r="H847" s="113" t="s">
        <v>444</v>
      </c>
      <c r="I847" s="7"/>
      <c r="J847" s="7"/>
      <c r="K847" s="74"/>
      <c r="L847" s="126">
        <v>12</v>
      </c>
      <c r="M847" s="126"/>
      <c r="N847" s="126"/>
      <c r="O847" s="126"/>
      <c r="P847" s="126">
        <v>193.54838709677421</v>
      </c>
      <c r="Q847" s="7"/>
      <c r="R847" s="7"/>
      <c r="S847" s="7"/>
      <c r="T847" s="125">
        <v>423.53172000000006</v>
      </c>
    </row>
    <row r="848" spans="1:20" ht="45" x14ac:dyDescent="0.25">
      <c r="A848" s="174"/>
      <c r="B848" s="174"/>
      <c r="C848" s="174"/>
      <c r="D848" s="174"/>
      <c r="E848" s="147" t="s">
        <v>445</v>
      </c>
      <c r="F848" s="174"/>
      <c r="G848" s="174"/>
      <c r="H848" s="113" t="s">
        <v>446</v>
      </c>
      <c r="I848" s="7"/>
      <c r="J848" s="7"/>
      <c r="K848" s="74"/>
      <c r="L848" s="126">
        <v>63</v>
      </c>
      <c r="M848" s="126"/>
      <c r="N848" s="126"/>
      <c r="O848" s="126"/>
      <c r="P848" s="126">
        <v>1016.1290322580645</v>
      </c>
      <c r="Q848" s="7"/>
      <c r="R848" s="7"/>
      <c r="S848" s="7"/>
      <c r="T848" s="125">
        <v>2345.03829</v>
      </c>
    </row>
    <row r="849" spans="1:20" ht="30" x14ac:dyDescent="0.25">
      <c r="A849" s="174"/>
      <c r="B849" s="174"/>
      <c r="C849" s="174"/>
      <c r="D849" s="174"/>
      <c r="E849" s="147" t="s">
        <v>447</v>
      </c>
      <c r="F849" s="174"/>
      <c r="G849" s="174"/>
      <c r="H849" s="113" t="s">
        <v>448</v>
      </c>
      <c r="I849" s="7"/>
      <c r="J849" s="7"/>
      <c r="K849" s="74"/>
      <c r="L849" s="126">
        <v>4</v>
      </c>
      <c r="M849" s="126"/>
      <c r="N849" s="126"/>
      <c r="O849" s="126"/>
      <c r="P849" s="126">
        <v>88.685015290519871</v>
      </c>
      <c r="Q849" s="7"/>
      <c r="R849" s="7"/>
      <c r="S849" s="7"/>
      <c r="T849" s="125">
        <v>151.54939999999999</v>
      </c>
    </row>
    <row r="850" spans="1:20" ht="30" x14ac:dyDescent="0.25">
      <c r="A850" s="174"/>
      <c r="B850" s="174"/>
      <c r="C850" s="174"/>
      <c r="D850" s="174"/>
      <c r="E850" s="147" t="s">
        <v>447</v>
      </c>
      <c r="F850" s="174"/>
      <c r="G850" s="174"/>
      <c r="H850" s="113" t="s">
        <v>449</v>
      </c>
      <c r="I850" s="7"/>
      <c r="J850" s="7"/>
      <c r="K850" s="74"/>
      <c r="L850" s="126">
        <v>5</v>
      </c>
      <c r="M850" s="126"/>
      <c r="N850" s="126"/>
      <c r="O850" s="126"/>
      <c r="P850" s="126">
        <v>110.85626911314984</v>
      </c>
      <c r="Q850" s="7"/>
      <c r="R850" s="7"/>
      <c r="S850" s="7"/>
      <c r="T850" s="125">
        <v>189.99054999999998</v>
      </c>
    </row>
    <row r="851" spans="1:20" ht="30" x14ac:dyDescent="0.25">
      <c r="A851" s="174"/>
      <c r="B851" s="174"/>
      <c r="C851" s="174"/>
      <c r="D851" s="174"/>
      <c r="E851" s="147" t="s">
        <v>447</v>
      </c>
      <c r="F851" s="174"/>
      <c r="G851" s="174"/>
      <c r="H851" s="113" t="s">
        <v>450</v>
      </c>
      <c r="I851" s="7"/>
      <c r="J851" s="7"/>
      <c r="K851" s="74"/>
      <c r="L851" s="126">
        <v>16</v>
      </c>
      <c r="M851" s="126"/>
      <c r="N851" s="126"/>
      <c r="O851" s="126"/>
      <c r="P851" s="126">
        <v>354.74006116207948</v>
      </c>
      <c r="Q851" s="7"/>
      <c r="R851" s="7"/>
      <c r="S851" s="7"/>
      <c r="T851" s="125">
        <v>607.96975999999995</v>
      </c>
    </row>
    <row r="852" spans="1:20" ht="30" x14ac:dyDescent="0.25">
      <c r="A852" s="174"/>
      <c r="B852" s="174"/>
      <c r="C852" s="174"/>
      <c r="D852" s="174"/>
      <c r="E852" s="147" t="s">
        <v>447</v>
      </c>
      <c r="F852" s="174"/>
      <c r="G852" s="174"/>
      <c r="H852" s="113" t="s">
        <v>451</v>
      </c>
      <c r="I852" s="7"/>
      <c r="J852" s="7"/>
      <c r="K852" s="74"/>
      <c r="L852" s="126">
        <v>13</v>
      </c>
      <c r="M852" s="126"/>
      <c r="N852" s="126"/>
      <c r="O852" s="126"/>
      <c r="P852" s="126">
        <v>288.22629969418961</v>
      </c>
      <c r="Q852" s="7"/>
      <c r="R852" s="7"/>
      <c r="S852" s="7"/>
      <c r="T852" s="125">
        <v>493.97542999999996</v>
      </c>
    </row>
    <row r="853" spans="1:20" ht="30" x14ac:dyDescent="0.25">
      <c r="A853" s="174"/>
      <c r="B853" s="174"/>
      <c r="C853" s="174"/>
      <c r="D853" s="174"/>
      <c r="E853" s="147" t="s">
        <v>447</v>
      </c>
      <c r="F853" s="174"/>
      <c r="G853" s="174"/>
      <c r="H853" s="113" t="s">
        <v>452</v>
      </c>
      <c r="I853" s="7"/>
      <c r="J853" s="7"/>
      <c r="K853" s="74"/>
      <c r="L853" s="126">
        <v>12</v>
      </c>
      <c r="M853" s="126"/>
      <c r="N853" s="126"/>
      <c r="O853" s="126"/>
      <c r="P853" s="126">
        <v>266.05504587155963</v>
      </c>
      <c r="Q853" s="7"/>
      <c r="R853" s="7"/>
      <c r="S853" s="7"/>
      <c r="T853" s="125">
        <v>455.97731999999996</v>
      </c>
    </row>
    <row r="854" spans="1:20" ht="30" x14ac:dyDescent="0.25">
      <c r="A854" s="174"/>
      <c r="B854" s="174"/>
      <c r="C854" s="174"/>
      <c r="D854" s="174"/>
      <c r="E854" s="147" t="s">
        <v>447</v>
      </c>
      <c r="F854" s="174"/>
      <c r="G854" s="174"/>
      <c r="H854" s="113" t="s">
        <v>453</v>
      </c>
      <c r="I854" s="7"/>
      <c r="J854" s="7"/>
      <c r="K854" s="74"/>
      <c r="L854" s="126">
        <v>14</v>
      </c>
      <c r="M854" s="126"/>
      <c r="N854" s="126"/>
      <c r="O854" s="126"/>
      <c r="P854" s="126">
        <v>310.39755351681953</v>
      </c>
      <c r="Q854" s="7"/>
      <c r="R854" s="7"/>
      <c r="S854" s="7"/>
      <c r="T854" s="125">
        <v>533.08570000000009</v>
      </c>
    </row>
    <row r="855" spans="1:20" ht="30" x14ac:dyDescent="0.25">
      <c r="A855" s="174"/>
      <c r="B855" s="174"/>
      <c r="C855" s="174"/>
      <c r="D855" s="174"/>
      <c r="E855" s="147" t="s">
        <v>447</v>
      </c>
      <c r="F855" s="174"/>
      <c r="G855" s="174"/>
      <c r="H855" s="113" t="s">
        <v>454</v>
      </c>
      <c r="I855" s="7"/>
      <c r="J855" s="7"/>
      <c r="K855" s="74"/>
      <c r="L855" s="126">
        <v>10</v>
      </c>
      <c r="M855" s="126"/>
      <c r="N855" s="126"/>
      <c r="O855" s="126"/>
      <c r="P855" s="126">
        <v>221.71253822629967</v>
      </c>
      <c r="Q855" s="7"/>
      <c r="R855" s="7"/>
      <c r="S855" s="7"/>
      <c r="T855" s="125">
        <v>380.82690000000002</v>
      </c>
    </row>
    <row r="856" spans="1:20" ht="30" x14ac:dyDescent="0.25">
      <c r="A856" s="174"/>
      <c r="B856" s="174"/>
      <c r="C856" s="174"/>
      <c r="D856" s="174"/>
      <c r="E856" s="147" t="s">
        <v>447</v>
      </c>
      <c r="F856" s="174"/>
      <c r="G856" s="174"/>
      <c r="H856" s="113" t="s">
        <v>455</v>
      </c>
      <c r="I856" s="7"/>
      <c r="J856" s="7"/>
      <c r="K856" s="74"/>
      <c r="L856" s="126">
        <v>12</v>
      </c>
      <c r="M856" s="126"/>
      <c r="N856" s="126"/>
      <c r="O856" s="126"/>
      <c r="P856" s="126">
        <v>266.05504587155963</v>
      </c>
      <c r="Q856" s="7"/>
      <c r="R856" s="7"/>
      <c r="S856" s="7"/>
      <c r="T856" s="125">
        <v>456.91775999999993</v>
      </c>
    </row>
    <row r="857" spans="1:20" ht="30" x14ac:dyDescent="0.25">
      <c r="A857" s="174"/>
      <c r="B857" s="174"/>
      <c r="C857" s="174"/>
      <c r="D857" s="174"/>
      <c r="E857" s="147" t="s">
        <v>447</v>
      </c>
      <c r="F857" s="174"/>
      <c r="G857" s="174"/>
      <c r="H857" s="113" t="s">
        <v>456</v>
      </c>
      <c r="I857" s="7"/>
      <c r="J857" s="7"/>
      <c r="K857" s="74"/>
      <c r="L857" s="126">
        <v>5</v>
      </c>
      <c r="M857" s="126"/>
      <c r="N857" s="126"/>
      <c r="O857" s="126"/>
      <c r="P857" s="126">
        <v>110.85626911314984</v>
      </c>
      <c r="Q857" s="7"/>
      <c r="R857" s="7"/>
      <c r="S857" s="7"/>
      <c r="T857" s="125">
        <v>190.40265000000002</v>
      </c>
    </row>
    <row r="858" spans="1:20" ht="30" x14ac:dyDescent="0.25">
      <c r="A858" s="174"/>
      <c r="B858" s="174"/>
      <c r="C858" s="174"/>
      <c r="D858" s="174"/>
      <c r="E858" s="147" t="s">
        <v>447</v>
      </c>
      <c r="F858" s="174"/>
      <c r="G858" s="174"/>
      <c r="H858" s="113" t="s">
        <v>457</v>
      </c>
      <c r="I858" s="7"/>
      <c r="J858" s="7"/>
      <c r="K858" s="74"/>
      <c r="L858" s="126">
        <v>4</v>
      </c>
      <c r="M858" s="126"/>
      <c r="N858" s="126"/>
      <c r="O858" s="126"/>
      <c r="P858" s="126">
        <v>88.685015290519871</v>
      </c>
      <c r="Q858" s="7"/>
      <c r="R858" s="7"/>
      <c r="S858" s="7"/>
      <c r="T858" s="125">
        <v>152.20259999999999</v>
      </c>
    </row>
    <row r="859" spans="1:20" x14ac:dyDescent="0.25">
      <c r="A859" s="174"/>
      <c r="B859" s="174"/>
      <c r="C859" s="174"/>
      <c r="D859" s="173" t="s">
        <v>442</v>
      </c>
      <c r="E859" s="7" t="s">
        <v>435</v>
      </c>
      <c r="F859" s="173" t="s">
        <v>458</v>
      </c>
      <c r="G859" s="174"/>
      <c r="H859" s="116" t="s">
        <v>459</v>
      </c>
      <c r="I859" s="7"/>
      <c r="J859" s="7"/>
      <c r="K859" s="74"/>
      <c r="L859" s="126">
        <v>11</v>
      </c>
      <c r="M859" s="126"/>
      <c r="N859" s="126"/>
      <c r="O859" s="126"/>
      <c r="P859" s="126">
        <v>243.88379204892965</v>
      </c>
      <c r="Q859" s="7"/>
      <c r="R859" s="7"/>
      <c r="S859" s="7"/>
      <c r="T859" s="125">
        <v>3271.9484600000001</v>
      </c>
    </row>
    <row r="860" spans="1:20" ht="30" x14ac:dyDescent="0.25">
      <c r="A860" s="174"/>
      <c r="B860" s="174"/>
      <c r="C860" s="174"/>
      <c r="D860" s="174"/>
      <c r="E860" s="7" t="s">
        <v>460</v>
      </c>
      <c r="F860" s="173"/>
      <c r="G860" s="174"/>
      <c r="H860" s="116" t="s">
        <v>461</v>
      </c>
      <c r="I860" s="7"/>
      <c r="J860" s="7"/>
      <c r="K860" s="74"/>
      <c r="L860" s="126">
        <v>12</v>
      </c>
      <c r="M860" s="126"/>
      <c r="N860" s="126"/>
      <c r="O860" s="126"/>
      <c r="P860" s="126">
        <v>266.05504587155963</v>
      </c>
      <c r="Q860" s="7"/>
      <c r="R860" s="7"/>
      <c r="S860" s="7"/>
      <c r="T860" s="125">
        <v>526.67327999999998</v>
      </c>
    </row>
    <row r="861" spans="1:20" x14ac:dyDescent="0.25">
      <c r="A861" s="173" t="s">
        <v>109</v>
      </c>
      <c r="B861" s="174"/>
      <c r="C861" s="174"/>
      <c r="D861" s="173" t="s">
        <v>434</v>
      </c>
      <c r="E861" s="147" t="s">
        <v>435</v>
      </c>
      <c r="F861" s="173" t="s">
        <v>436</v>
      </c>
      <c r="G861" s="174"/>
      <c r="H861" s="113" t="s">
        <v>439</v>
      </c>
      <c r="I861" s="7"/>
      <c r="J861" s="7"/>
      <c r="K861" s="74"/>
      <c r="L861" s="126">
        <v>152</v>
      </c>
      <c r="M861" s="126"/>
      <c r="N861" s="126"/>
      <c r="O861" s="126"/>
      <c r="P861" s="126">
        <v>2451.6129032258063</v>
      </c>
      <c r="Q861" s="7"/>
      <c r="R861" s="7"/>
      <c r="S861" s="7"/>
      <c r="T861" s="125">
        <v>3694.20192</v>
      </c>
    </row>
    <row r="862" spans="1:20" ht="45" x14ac:dyDescent="0.25">
      <c r="A862" s="174"/>
      <c r="B862" s="174"/>
      <c r="C862" s="174"/>
      <c r="D862" s="174"/>
      <c r="E862" s="147" t="s">
        <v>438</v>
      </c>
      <c r="F862" s="174"/>
      <c r="G862" s="174"/>
      <c r="H862" s="113" t="s">
        <v>441</v>
      </c>
      <c r="I862" s="7"/>
      <c r="J862" s="7"/>
      <c r="K862" s="74"/>
      <c r="L862" s="126">
        <v>4</v>
      </c>
      <c r="M862" s="126"/>
      <c r="N862" s="126"/>
      <c r="O862" s="126"/>
      <c r="P862" s="126">
        <v>64.516129032258064</v>
      </c>
      <c r="Q862" s="7"/>
      <c r="R862" s="7"/>
      <c r="S862" s="7"/>
      <c r="T862" s="125">
        <v>90.874880000000005</v>
      </c>
    </row>
    <row r="863" spans="1:20" ht="30" x14ac:dyDescent="0.25">
      <c r="A863" s="174"/>
      <c r="B863" s="174"/>
      <c r="C863" s="174"/>
      <c r="D863" s="174"/>
      <c r="E863" s="147" t="s">
        <v>440</v>
      </c>
      <c r="F863" s="174"/>
      <c r="G863" s="174"/>
      <c r="H863" s="113" t="s">
        <v>443</v>
      </c>
      <c r="I863" s="7"/>
      <c r="J863" s="7"/>
      <c r="K863" s="74"/>
      <c r="L863" s="126">
        <v>15</v>
      </c>
      <c r="M863" s="126"/>
      <c r="N863" s="126"/>
      <c r="O863" s="126"/>
      <c r="P863" s="126">
        <v>241.93548387096774</v>
      </c>
      <c r="Q863" s="7"/>
      <c r="R863" s="7"/>
      <c r="S863" s="7"/>
      <c r="T863" s="125">
        <v>364.02105</v>
      </c>
    </row>
    <row r="864" spans="1:20" x14ac:dyDescent="0.25">
      <c r="A864" s="174"/>
      <c r="B864" s="174"/>
      <c r="C864" s="174"/>
      <c r="D864" s="173" t="s">
        <v>442</v>
      </c>
      <c r="E864" s="147" t="s">
        <v>435</v>
      </c>
      <c r="F864" s="173" t="s">
        <v>436</v>
      </c>
      <c r="G864" s="174"/>
      <c r="H864" s="113" t="s">
        <v>443</v>
      </c>
      <c r="I864" s="7"/>
      <c r="J864" s="7"/>
      <c r="K864" s="74"/>
      <c r="L864" s="126">
        <v>452</v>
      </c>
      <c r="M864" s="126"/>
      <c r="N864" s="126"/>
      <c r="O864" s="126"/>
      <c r="P864" s="126">
        <v>7290.322580645161</v>
      </c>
      <c r="Q864" s="7"/>
      <c r="R864" s="7"/>
      <c r="S864" s="7"/>
      <c r="T864" s="125">
        <v>16823.706679999999</v>
      </c>
    </row>
    <row r="865" spans="1:20" ht="45" x14ac:dyDescent="0.25">
      <c r="A865" s="174"/>
      <c r="B865" s="174"/>
      <c r="C865" s="174"/>
      <c r="D865" s="174"/>
      <c r="E865" s="147" t="s">
        <v>438</v>
      </c>
      <c r="F865" s="174"/>
      <c r="G865" s="174"/>
      <c r="H865" s="113" t="s">
        <v>444</v>
      </c>
      <c r="I865" s="7"/>
      <c r="J865" s="7"/>
      <c r="K865" s="74"/>
      <c r="L865" s="126">
        <v>12</v>
      </c>
      <c r="M865" s="126"/>
      <c r="N865" s="126"/>
      <c r="O865" s="126"/>
      <c r="P865" s="126">
        <v>193.54838709677421</v>
      </c>
      <c r="Q865" s="7"/>
      <c r="R865" s="7"/>
      <c r="S865" s="7"/>
      <c r="T865" s="125">
        <v>423.53172000000006</v>
      </c>
    </row>
    <row r="866" spans="1:20" ht="45" x14ac:dyDescent="0.25">
      <c r="A866" s="174"/>
      <c r="B866" s="174"/>
      <c r="C866" s="174"/>
      <c r="D866" s="174"/>
      <c r="E866" s="147" t="s">
        <v>462</v>
      </c>
      <c r="F866" s="174"/>
      <c r="G866" s="174"/>
      <c r="H866" s="113" t="s">
        <v>446</v>
      </c>
      <c r="I866" s="7"/>
      <c r="J866" s="7"/>
      <c r="K866" s="74"/>
      <c r="L866" s="126">
        <v>63</v>
      </c>
      <c r="M866" s="126"/>
      <c r="N866" s="126"/>
      <c r="O866" s="126"/>
      <c r="P866" s="126">
        <v>1396.788990825688</v>
      </c>
      <c r="Q866" s="7"/>
      <c r="R866" s="7"/>
      <c r="S866" s="7"/>
      <c r="T866" s="125">
        <v>2345.03829</v>
      </c>
    </row>
    <row r="867" spans="1:20" ht="30" x14ac:dyDescent="0.25">
      <c r="A867" s="174"/>
      <c r="B867" s="174"/>
      <c r="C867" s="174"/>
      <c r="D867" s="174"/>
      <c r="E867" s="147" t="s">
        <v>447</v>
      </c>
      <c r="F867" s="174"/>
      <c r="G867" s="174"/>
      <c r="H867" s="113" t="s">
        <v>448</v>
      </c>
      <c r="I867" s="7"/>
      <c r="J867" s="7"/>
      <c r="K867" s="74"/>
      <c r="L867" s="126">
        <v>4</v>
      </c>
      <c r="M867" s="126"/>
      <c r="N867" s="126"/>
      <c r="O867" s="126"/>
      <c r="P867" s="126">
        <v>88.685015290519871</v>
      </c>
      <c r="Q867" s="7"/>
      <c r="R867" s="7"/>
      <c r="S867" s="7"/>
      <c r="T867" s="125">
        <v>151.54939999999999</v>
      </c>
    </row>
    <row r="868" spans="1:20" ht="30" x14ac:dyDescent="0.25">
      <c r="A868" s="174"/>
      <c r="B868" s="174"/>
      <c r="C868" s="174"/>
      <c r="D868" s="174"/>
      <c r="E868" s="147" t="s">
        <v>447</v>
      </c>
      <c r="F868" s="174"/>
      <c r="G868" s="174"/>
      <c r="H868" s="113" t="s">
        <v>449</v>
      </c>
      <c r="I868" s="7"/>
      <c r="J868" s="7"/>
      <c r="K868" s="74"/>
      <c r="L868" s="126">
        <v>7</v>
      </c>
      <c r="M868" s="126"/>
      <c r="N868" s="126"/>
      <c r="O868" s="126"/>
      <c r="P868" s="126">
        <v>155.19877675840976</v>
      </c>
      <c r="Q868" s="7"/>
      <c r="R868" s="7"/>
      <c r="S868" s="7"/>
      <c r="T868" s="125">
        <v>265.98676999999998</v>
      </c>
    </row>
    <row r="869" spans="1:20" ht="30" x14ac:dyDescent="0.25">
      <c r="A869" s="174"/>
      <c r="B869" s="174"/>
      <c r="C869" s="174"/>
      <c r="D869" s="174"/>
      <c r="E869" s="147" t="s">
        <v>447</v>
      </c>
      <c r="F869" s="174"/>
      <c r="G869" s="174"/>
      <c r="H869" s="113" t="s">
        <v>450</v>
      </c>
      <c r="I869" s="7"/>
      <c r="J869" s="7"/>
      <c r="K869" s="74"/>
      <c r="L869" s="126">
        <v>14</v>
      </c>
      <c r="M869" s="126"/>
      <c r="N869" s="126"/>
      <c r="O869" s="126"/>
      <c r="P869" s="126">
        <v>310.39755351681953</v>
      </c>
      <c r="Q869" s="7"/>
      <c r="R869" s="7"/>
      <c r="S869" s="7"/>
      <c r="T869" s="125">
        <v>531.97353999999996</v>
      </c>
    </row>
    <row r="870" spans="1:20" ht="30" x14ac:dyDescent="0.25">
      <c r="A870" s="174"/>
      <c r="B870" s="174"/>
      <c r="C870" s="174"/>
      <c r="D870" s="174"/>
      <c r="E870" s="147" t="s">
        <v>447</v>
      </c>
      <c r="F870" s="174"/>
      <c r="G870" s="174"/>
      <c r="H870" s="113" t="s">
        <v>451</v>
      </c>
      <c r="I870" s="7"/>
      <c r="J870" s="7"/>
      <c r="K870" s="74"/>
      <c r="L870" s="126">
        <v>11</v>
      </c>
      <c r="M870" s="126"/>
      <c r="N870" s="126"/>
      <c r="O870" s="126"/>
      <c r="P870" s="126">
        <v>243.88379204892965</v>
      </c>
      <c r="Q870" s="7"/>
      <c r="R870" s="7"/>
      <c r="S870" s="7"/>
      <c r="T870" s="125">
        <v>417.97920999999997</v>
      </c>
    </row>
    <row r="871" spans="1:20" ht="30" x14ac:dyDescent="0.25">
      <c r="A871" s="174"/>
      <c r="B871" s="174"/>
      <c r="C871" s="174"/>
      <c r="D871" s="174"/>
      <c r="E871" s="147" t="s">
        <v>447</v>
      </c>
      <c r="F871" s="174"/>
      <c r="G871" s="174"/>
      <c r="H871" s="113" t="s">
        <v>452</v>
      </c>
      <c r="I871" s="7"/>
      <c r="J871" s="7"/>
      <c r="K871" s="74"/>
      <c r="L871" s="126">
        <v>14</v>
      </c>
      <c r="M871" s="126"/>
      <c r="N871" s="126"/>
      <c r="O871" s="126"/>
      <c r="P871" s="126">
        <v>310.39755351681953</v>
      </c>
      <c r="Q871" s="7"/>
      <c r="R871" s="7"/>
      <c r="S871" s="7"/>
      <c r="T871" s="125">
        <v>531.97353999999996</v>
      </c>
    </row>
    <row r="872" spans="1:20" ht="30" x14ac:dyDescent="0.25">
      <c r="A872" s="174"/>
      <c r="B872" s="174"/>
      <c r="C872" s="174"/>
      <c r="D872" s="174"/>
      <c r="E872" s="147" t="s">
        <v>447</v>
      </c>
      <c r="F872" s="174"/>
      <c r="G872" s="174"/>
      <c r="H872" s="113" t="s">
        <v>453</v>
      </c>
      <c r="I872" s="7"/>
      <c r="J872" s="7"/>
      <c r="K872" s="74"/>
      <c r="L872" s="126">
        <v>14</v>
      </c>
      <c r="M872" s="126"/>
      <c r="N872" s="126"/>
      <c r="O872" s="126"/>
      <c r="P872" s="126">
        <v>310.39755351681953</v>
      </c>
      <c r="Q872" s="7"/>
      <c r="R872" s="7"/>
      <c r="S872" s="7"/>
      <c r="T872" s="125">
        <v>533.08570000000009</v>
      </c>
    </row>
    <row r="873" spans="1:20" ht="30" x14ac:dyDescent="0.25">
      <c r="A873" s="174"/>
      <c r="B873" s="174"/>
      <c r="C873" s="174"/>
      <c r="D873" s="174"/>
      <c r="E873" s="147" t="s">
        <v>447</v>
      </c>
      <c r="F873" s="174"/>
      <c r="G873" s="174"/>
      <c r="H873" s="113" t="s">
        <v>454</v>
      </c>
      <c r="I873" s="7"/>
      <c r="J873" s="7"/>
      <c r="K873" s="74"/>
      <c r="L873" s="126">
        <v>13</v>
      </c>
      <c r="M873" s="126"/>
      <c r="N873" s="126"/>
      <c r="O873" s="126"/>
      <c r="P873" s="126">
        <v>288.22629969418961</v>
      </c>
      <c r="Q873" s="7"/>
      <c r="R873" s="7"/>
      <c r="S873" s="7"/>
      <c r="T873" s="125">
        <v>495.07497000000001</v>
      </c>
    </row>
    <row r="874" spans="1:20" ht="30" x14ac:dyDescent="0.25">
      <c r="A874" s="174"/>
      <c r="B874" s="174"/>
      <c r="C874" s="174"/>
      <c r="D874" s="174"/>
      <c r="E874" s="147" t="s">
        <v>447</v>
      </c>
      <c r="F874" s="174"/>
      <c r="G874" s="174"/>
      <c r="H874" s="113" t="s">
        <v>455</v>
      </c>
      <c r="I874" s="7"/>
      <c r="J874" s="7"/>
      <c r="K874" s="74"/>
      <c r="L874" s="126">
        <v>9</v>
      </c>
      <c r="M874" s="126"/>
      <c r="N874" s="126"/>
      <c r="O874" s="126"/>
      <c r="P874" s="126">
        <v>199.54128440366972</v>
      </c>
      <c r="Q874" s="7"/>
      <c r="R874" s="7"/>
      <c r="S874" s="7"/>
      <c r="T874" s="125">
        <v>342.68831999999998</v>
      </c>
    </row>
    <row r="875" spans="1:20" ht="30" x14ac:dyDescent="0.25">
      <c r="A875" s="174"/>
      <c r="B875" s="174"/>
      <c r="C875" s="174"/>
      <c r="D875" s="174"/>
      <c r="E875" s="147" t="s">
        <v>447</v>
      </c>
      <c r="F875" s="174"/>
      <c r="G875" s="174"/>
      <c r="H875" s="113" t="s">
        <v>456</v>
      </c>
      <c r="I875" s="7"/>
      <c r="J875" s="7"/>
      <c r="K875" s="74"/>
      <c r="L875" s="126">
        <v>5</v>
      </c>
      <c r="M875" s="126"/>
      <c r="N875" s="126"/>
      <c r="O875" s="126"/>
      <c r="P875" s="126">
        <v>110.85626911314984</v>
      </c>
      <c r="Q875" s="7"/>
      <c r="R875" s="7"/>
      <c r="S875" s="7"/>
      <c r="T875" s="125">
        <v>190.40265000000002</v>
      </c>
    </row>
    <row r="876" spans="1:20" ht="30" x14ac:dyDescent="0.25">
      <c r="A876" s="174"/>
      <c r="B876" s="174"/>
      <c r="C876" s="174"/>
      <c r="D876" s="174"/>
      <c r="E876" s="147" t="s">
        <v>447</v>
      </c>
      <c r="F876" s="174"/>
      <c r="G876" s="174"/>
      <c r="H876" s="113" t="s">
        <v>457</v>
      </c>
      <c r="I876" s="7"/>
      <c r="J876" s="7"/>
      <c r="K876" s="74"/>
      <c r="L876" s="126">
        <v>4</v>
      </c>
      <c r="M876" s="126"/>
      <c r="N876" s="126"/>
      <c r="O876" s="126"/>
      <c r="P876" s="126">
        <v>88.685015290519871</v>
      </c>
      <c r="Q876" s="7"/>
      <c r="R876" s="7"/>
      <c r="S876" s="7"/>
      <c r="T876" s="125">
        <v>152.20259999999999</v>
      </c>
    </row>
    <row r="877" spans="1:20" x14ac:dyDescent="0.25">
      <c r="A877" s="174"/>
      <c r="B877" s="174"/>
      <c r="C877" s="174"/>
      <c r="D877" s="7" t="s">
        <v>442</v>
      </c>
      <c r="E877" s="7" t="s">
        <v>435</v>
      </c>
      <c r="F877" s="173" t="s">
        <v>463</v>
      </c>
      <c r="G877" s="174"/>
      <c r="H877" s="148" t="s">
        <v>459</v>
      </c>
      <c r="I877" s="7"/>
      <c r="J877" s="7"/>
      <c r="K877" s="74"/>
      <c r="L877" s="126">
        <v>26</v>
      </c>
      <c r="M877" s="126"/>
      <c r="N877" s="126"/>
      <c r="O877" s="126"/>
      <c r="P877" s="126">
        <v>576.45259938837921</v>
      </c>
      <c r="Q877" s="7"/>
      <c r="R877" s="7"/>
      <c r="S877" s="7"/>
      <c r="T877" s="125">
        <v>7733.6963599999999</v>
      </c>
    </row>
    <row r="878" spans="1:20" x14ac:dyDescent="0.25">
      <c r="A878" s="174"/>
      <c r="B878" s="174"/>
      <c r="C878" s="174"/>
      <c r="D878" s="7" t="s">
        <v>442</v>
      </c>
      <c r="E878" s="7" t="s">
        <v>435</v>
      </c>
      <c r="F878" s="173" t="s">
        <v>436</v>
      </c>
      <c r="G878" s="174"/>
      <c r="H878" s="148" t="s">
        <v>461</v>
      </c>
      <c r="I878" s="7"/>
      <c r="J878" s="7"/>
      <c r="K878" s="74"/>
      <c r="L878" s="126">
        <v>25</v>
      </c>
      <c r="M878" s="126"/>
      <c r="N878" s="126"/>
      <c r="O878" s="126"/>
      <c r="P878" s="126">
        <v>554.28134556574923</v>
      </c>
      <c r="Q878" s="7"/>
      <c r="R878" s="7"/>
      <c r="S878" s="7"/>
      <c r="T878" s="125">
        <v>1097.2360000000001</v>
      </c>
    </row>
    <row r="879" spans="1:20" x14ac:dyDescent="0.25">
      <c r="A879" s="6"/>
      <c r="B879" s="6"/>
      <c r="C879" s="6"/>
      <c r="D879" s="6"/>
      <c r="E879" s="6"/>
      <c r="F879" s="6"/>
      <c r="G879" s="6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</row>
    <row r="880" spans="1:20" ht="18.75" x14ac:dyDescent="0.25">
      <c r="A880" s="150" t="s">
        <v>542</v>
      </c>
    </row>
    <row r="882" spans="9:20" x14ac:dyDescent="0.25">
      <c r="I882" s="73"/>
      <c r="J882" s="75"/>
      <c r="K882" s="75"/>
      <c r="L882" s="73"/>
      <c r="M882" s="73"/>
      <c r="N882" s="75"/>
      <c r="O882" s="75"/>
      <c r="P882" s="73"/>
      <c r="Q882" s="73"/>
      <c r="R882" s="75"/>
      <c r="S882" s="75"/>
      <c r="T882" s="76"/>
    </row>
    <row r="883" spans="9:20" x14ac:dyDescent="0.25">
      <c r="I883" s="73"/>
      <c r="J883" s="75"/>
      <c r="K883" s="75"/>
      <c r="L883" s="73"/>
      <c r="M883" s="73"/>
      <c r="N883" s="75"/>
      <c r="O883" s="75"/>
      <c r="P883" s="73"/>
      <c r="Q883" s="73"/>
      <c r="R883" s="73"/>
      <c r="S883" s="75"/>
      <c r="T883" s="76"/>
    </row>
    <row r="884" spans="9:20" x14ac:dyDescent="0.25">
      <c r="I884" s="73"/>
      <c r="J884" s="73"/>
      <c r="K884" s="73"/>
      <c r="L884" s="73"/>
      <c r="M884" s="73"/>
      <c r="N884" s="73"/>
      <c r="O884" s="73"/>
      <c r="P884" s="73"/>
      <c r="Q884" s="73"/>
      <c r="R884" s="73"/>
      <c r="S884" s="73"/>
      <c r="T884" s="76"/>
    </row>
    <row r="885" spans="9:20" x14ac:dyDescent="0.25">
      <c r="I885" s="73"/>
      <c r="J885" s="75"/>
      <c r="K885" s="75"/>
      <c r="L885" s="73"/>
      <c r="M885" s="73"/>
      <c r="N885" s="75"/>
      <c r="O885" s="75"/>
      <c r="P885" s="73"/>
      <c r="Q885" s="73"/>
      <c r="R885" s="75"/>
      <c r="S885" s="75"/>
      <c r="T885" s="76"/>
    </row>
    <row r="886" spans="9:20" x14ac:dyDescent="0.25">
      <c r="I886" s="77"/>
      <c r="J886" s="78"/>
      <c r="K886" s="78"/>
      <c r="L886" s="73"/>
      <c r="M886" s="73"/>
      <c r="N886" s="73"/>
      <c r="O886" s="73"/>
      <c r="P886" s="73"/>
      <c r="Q886" s="77"/>
      <c r="R886" s="77"/>
      <c r="S886" s="78"/>
      <c r="T886" s="73"/>
    </row>
    <row r="887" spans="9:20" x14ac:dyDescent="0.25">
      <c r="I887" s="73"/>
      <c r="J887" s="73"/>
      <c r="K887" s="73"/>
      <c r="L887" s="73"/>
      <c r="M887" s="73"/>
      <c r="N887" s="73"/>
      <c r="O887" s="73"/>
      <c r="Q887" s="73"/>
      <c r="R887" s="73"/>
      <c r="S887" s="73"/>
      <c r="T887" s="76"/>
    </row>
    <row r="888" spans="9:20" x14ac:dyDescent="0.25">
      <c r="Q888" s="76"/>
      <c r="R888" s="76"/>
      <c r="S888" s="76"/>
      <c r="T888" s="76"/>
    </row>
    <row r="890" spans="9:20" ht="15" customHeight="1" x14ac:dyDescent="0.25">
      <c r="I890" s="73"/>
      <c r="J890" s="75"/>
      <c r="K890" s="75"/>
      <c r="L890" s="75"/>
      <c r="M890" s="73"/>
      <c r="Q890" s="73"/>
      <c r="R890" s="75"/>
      <c r="S890" s="75"/>
      <c r="T890" s="76"/>
    </row>
    <row r="891" spans="9:20" x14ac:dyDescent="0.25">
      <c r="I891" s="73"/>
      <c r="J891" s="75"/>
      <c r="K891" s="75"/>
      <c r="L891" s="75"/>
      <c r="M891" s="73"/>
      <c r="Q891" s="73"/>
      <c r="R891" s="75"/>
      <c r="S891" s="75"/>
      <c r="T891" s="76"/>
    </row>
    <row r="892" spans="9:20" x14ac:dyDescent="0.25">
      <c r="I892" s="73"/>
      <c r="J892" s="75"/>
      <c r="K892" s="75"/>
      <c r="L892" s="75"/>
      <c r="M892" s="73"/>
      <c r="Q892" s="73"/>
      <c r="R892" s="75"/>
      <c r="S892" s="75"/>
      <c r="T892" s="76"/>
    </row>
    <row r="893" spans="9:20" x14ac:dyDescent="0.25">
      <c r="J893" s="75"/>
      <c r="K893" s="75"/>
      <c r="L893" s="75"/>
      <c r="R893" s="75"/>
      <c r="S893" s="75"/>
      <c r="T893" s="76"/>
    </row>
    <row r="894" spans="9:20" x14ac:dyDescent="0.25">
      <c r="I894" s="75"/>
      <c r="J894" s="75"/>
      <c r="K894" s="75"/>
      <c r="L894" s="75"/>
      <c r="M894" s="73"/>
      <c r="Q894" s="73"/>
      <c r="R894" s="77"/>
      <c r="S894" s="77"/>
      <c r="T894" s="76"/>
    </row>
    <row r="895" spans="9:20" x14ac:dyDescent="0.25">
      <c r="I895" s="73"/>
      <c r="J895" s="73"/>
      <c r="K895" s="73"/>
      <c r="M895" s="73"/>
      <c r="N895" s="73"/>
      <c r="O895" s="73"/>
      <c r="Q895" s="73"/>
      <c r="R895" s="73"/>
      <c r="S895" s="73"/>
      <c r="T895" s="76"/>
    </row>
    <row r="896" spans="9:20" x14ac:dyDescent="0.25">
      <c r="Q896" s="76"/>
      <c r="R896" s="76"/>
      <c r="S896" s="76"/>
      <c r="T896" s="76"/>
    </row>
    <row r="899" spans="9:19" x14ac:dyDescent="0.25">
      <c r="J899" s="78"/>
      <c r="K899" s="78"/>
      <c r="R899" s="78"/>
      <c r="S899" s="78"/>
    </row>
    <row r="903" spans="9:19" x14ac:dyDescent="0.25">
      <c r="J903" s="79"/>
      <c r="K903" s="79"/>
      <c r="R903" s="79"/>
      <c r="S903" s="79"/>
    </row>
    <row r="905" spans="9:19" x14ac:dyDescent="0.25">
      <c r="I905" s="77"/>
      <c r="J905" s="77"/>
      <c r="K905" s="77"/>
      <c r="Q905" s="77"/>
      <c r="R905" s="77"/>
      <c r="S905" s="77"/>
    </row>
  </sheetData>
  <mergeCells count="267">
    <mergeCell ref="E483:E484"/>
    <mergeCell ref="A839:T839"/>
    <mergeCell ref="A759:T759"/>
    <mergeCell ref="E763:E764"/>
    <mergeCell ref="A763:C778"/>
    <mergeCell ref="D763:D772"/>
    <mergeCell ref="B376:G376"/>
    <mergeCell ref="R1:T1"/>
    <mergeCell ref="R2:T2"/>
    <mergeCell ref="A373:T373"/>
    <mergeCell ref="A4:T4"/>
    <mergeCell ref="A609:T609"/>
    <mergeCell ref="A498:T498"/>
    <mergeCell ref="A7:T7"/>
    <mergeCell ref="B10:G10"/>
    <mergeCell ref="A11:A116"/>
    <mergeCell ref="A6:T6"/>
    <mergeCell ref="M10:P10"/>
    <mergeCell ref="Q10:T10"/>
    <mergeCell ref="G8:G9"/>
    <mergeCell ref="H8:H9"/>
    <mergeCell ref="I8:L8"/>
    <mergeCell ref="M8:P8"/>
    <mergeCell ref="Q8:T8"/>
    <mergeCell ref="F8:F9"/>
    <mergeCell ref="A8:A9"/>
    <mergeCell ref="B8:B9"/>
    <mergeCell ref="C8:C9"/>
    <mergeCell ref="D8:D9"/>
    <mergeCell ref="E8:E9"/>
    <mergeCell ref="E11:E75"/>
    <mergeCell ref="C13:C104"/>
    <mergeCell ref="E76:E94"/>
    <mergeCell ref="E95:E96"/>
    <mergeCell ref="D97:D104"/>
    <mergeCell ref="E97:E99"/>
    <mergeCell ref="I10:L10"/>
    <mergeCell ref="C105:C116"/>
    <mergeCell ref="D105:D110"/>
    <mergeCell ref="D111:D116"/>
    <mergeCell ref="A117:A370"/>
    <mergeCell ref="B117:B370"/>
    <mergeCell ref="C117:C358"/>
    <mergeCell ref="D117:D347"/>
    <mergeCell ref="C11:C12"/>
    <mergeCell ref="D11:D96"/>
    <mergeCell ref="A372:P372"/>
    <mergeCell ref="A374:A375"/>
    <mergeCell ref="B374:B375"/>
    <mergeCell ref="C374:C375"/>
    <mergeCell ref="E117:E303"/>
    <mergeCell ref="E304:E347"/>
    <mergeCell ref="D348:D358"/>
    <mergeCell ref="E348:E352"/>
    <mergeCell ref="E353:E354"/>
    <mergeCell ref="C359:C370"/>
    <mergeCell ref="D359:D364"/>
    <mergeCell ref="D365:D370"/>
    <mergeCell ref="E393:E395"/>
    <mergeCell ref="M374:P374"/>
    <mergeCell ref="Q374:T374"/>
    <mergeCell ref="I376:L376"/>
    <mergeCell ref="M376:P376"/>
    <mergeCell ref="Q376:T376"/>
    <mergeCell ref="D374:D375"/>
    <mergeCell ref="E374:E375"/>
    <mergeCell ref="F374:F375"/>
    <mergeCell ref="H374:H375"/>
    <mergeCell ref="I374:L374"/>
    <mergeCell ref="D423:D487"/>
    <mergeCell ref="E423:E475"/>
    <mergeCell ref="E476:E482"/>
    <mergeCell ref="D488:D493"/>
    <mergeCell ref="A497:T497"/>
    <mergeCell ref="D396:D399"/>
    <mergeCell ref="A400:A493"/>
    <mergeCell ref="B400:B493"/>
    <mergeCell ref="C400:C422"/>
    <mergeCell ref="D400:D415"/>
    <mergeCell ref="E400:E406"/>
    <mergeCell ref="E407:E411"/>
    <mergeCell ref="D416:D422"/>
    <mergeCell ref="E417:E418"/>
    <mergeCell ref="C423:C493"/>
    <mergeCell ref="A377:A399"/>
    <mergeCell ref="B377:B399"/>
    <mergeCell ref="C377:C385"/>
    <mergeCell ref="D377:D379"/>
    <mergeCell ref="E377:E378"/>
    <mergeCell ref="D380:D385"/>
    <mergeCell ref="C386:C399"/>
    <mergeCell ref="D386:D395"/>
    <mergeCell ref="E386:E392"/>
    <mergeCell ref="Q501:T501"/>
    <mergeCell ref="F499:F500"/>
    <mergeCell ref="H499:H500"/>
    <mergeCell ref="I499:L499"/>
    <mergeCell ref="M499:P499"/>
    <mergeCell ref="Q499:T499"/>
    <mergeCell ref="A499:A500"/>
    <mergeCell ref="B499:B500"/>
    <mergeCell ref="C499:C500"/>
    <mergeCell ref="D499:D500"/>
    <mergeCell ref="E499:E500"/>
    <mergeCell ref="E502:E503"/>
    <mergeCell ref="D509:D514"/>
    <mergeCell ref="C515:C528"/>
    <mergeCell ref="D515:D521"/>
    <mergeCell ref="D522:D528"/>
    <mergeCell ref="B529:B546"/>
    <mergeCell ref="B501:G501"/>
    <mergeCell ref="I501:L501"/>
    <mergeCell ref="M501:P501"/>
    <mergeCell ref="C529:C534"/>
    <mergeCell ref="D529:D534"/>
    <mergeCell ref="C535:C546"/>
    <mergeCell ref="D535:D540"/>
    <mergeCell ref="D541:D546"/>
    <mergeCell ref="B547:B552"/>
    <mergeCell ref="C547:C552"/>
    <mergeCell ref="D547:D552"/>
    <mergeCell ref="A502:A582"/>
    <mergeCell ref="B502:B528"/>
    <mergeCell ref="C502:C514"/>
    <mergeCell ref="D502:D508"/>
    <mergeCell ref="B553:B564"/>
    <mergeCell ref="C553:C558"/>
    <mergeCell ref="D553:D558"/>
    <mergeCell ref="C559:C564"/>
    <mergeCell ref="D559:D564"/>
    <mergeCell ref="B565:B582"/>
    <mergeCell ref="C565:C570"/>
    <mergeCell ref="D565:D570"/>
    <mergeCell ref="C571:C582"/>
    <mergeCell ref="D571:D576"/>
    <mergeCell ref="A610:A611"/>
    <mergeCell ref="B610:B611"/>
    <mergeCell ref="C610:C611"/>
    <mergeCell ref="D577:D582"/>
    <mergeCell ref="A583:A606"/>
    <mergeCell ref="B583:B606"/>
    <mergeCell ref="C583:C594"/>
    <mergeCell ref="D583:D588"/>
    <mergeCell ref="D589:D594"/>
    <mergeCell ref="C595:C606"/>
    <mergeCell ref="D595:D600"/>
    <mergeCell ref="D601:D606"/>
    <mergeCell ref="M610:P610"/>
    <mergeCell ref="Q610:T610"/>
    <mergeCell ref="B612:G612"/>
    <mergeCell ref="I612:L612"/>
    <mergeCell ref="M612:P612"/>
    <mergeCell ref="Q612:T612"/>
    <mergeCell ref="D610:D611"/>
    <mergeCell ref="E610:E611"/>
    <mergeCell ref="F610:F611"/>
    <mergeCell ref="H610:H611"/>
    <mergeCell ref="I610:L610"/>
    <mergeCell ref="A613:A693"/>
    <mergeCell ref="B613:B639"/>
    <mergeCell ref="C613:C624"/>
    <mergeCell ref="D613:D618"/>
    <mergeCell ref="D619:D624"/>
    <mergeCell ref="C625:C639"/>
    <mergeCell ref="D625:D630"/>
    <mergeCell ref="B658:B663"/>
    <mergeCell ref="C658:C663"/>
    <mergeCell ref="D631:D639"/>
    <mergeCell ref="E633:E635"/>
    <mergeCell ref="B676:B693"/>
    <mergeCell ref="C676:C681"/>
    <mergeCell ref="D676:D681"/>
    <mergeCell ref="C682:C693"/>
    <mergeCell ref="D682:D687"/>
    <mergeCell ref="D688:D693"/>
    <mergeCell ref="D658:D663"/>
    <mergeCell ref="B664:B675"/>
    <mergeCell ref="C664:C669"/>
    <mergeCell ref="D664:D669"/>
    <mergeCell ref="C670:C675"/>
    <mergeCell ref="D670:D675"/>
    <mergeCell ref="B640:B657"/>
    <mergeCell ref="C640:C645"/>
    <mergeCell ref="D640:D645"/>
    <mergeCell ref="C646:C657"/>
    <mergeCell ref="D646:D651"/>
    <mergeCell ref="D652:D657"/>
    <mergeCell ref="A723:E723"/>
    <mergeCell ref="H723:P723"/>
    <mergeCell ref="A724:C725"/>
    <mergeCell ref="D724:D725"/>
    <mergeCell ref="E724:E725"/>
    <mergeCell ref="H724:H725"/>
    <mergeCell ref="A694:A719"/>
    <mergeCell ref="B694:B719"/>
    <mergeCell ref="C694:C705"/>
    <mergeCell ref="D694:D699"/>
    <mergeCell ref="D700:D705"/>
    <mergeCell ref="C706:C719"/>
    <mergeCell ref="D706:D712"/>
    <mergeCell ref="E707:E708"/>
    <mergeCell ref="D713:D719"/>
    <mergeCell ref="E713:E714"/>
    <mergeCell ref="A742:C756"/>
    <mergeCell ref="D742:D746"/>
    <mergeCell ref="D747:D751"/>
    <mergeCell ref="D752:D756"/>
    <mergeCell ref="M752:P752"/>
    <mergeCell ref="A726:C726"/>
    <mergeCell ref="D726:E726"/>
    <mergeCell ref="A727:C741"/>
    <mergeCell ref="D727:D731"/>
    <mergeCell ref="D732:D736"/>
    <mergeCell ref="D737:D741"/>
    <mergeCell ref="D773:D778"/>
    <mergeCell ref="A779:C837"/>
    <mergeCell ref="D779:D831"/>
    <mergeCell ref="E779:E804"/>
    <mergeCell ref="E805:E819"/>
    <mergeCell ref="E820:E825"/>
    <mergeCell ref="E826:E827"/>
    <mergeCell ref="Q760:T760"/>
    <mergeCell ref="A762:C762"/>
    <mergeCell ref="D762:G762"/>
    <mergeCell ref="I762:L762"/>
    <mergeCell ref="M762:P762"/>
    <mergeCell ref="Q762:T762"/>
    <mergeCell ref="A760:C761"/>
    <mergeCell ref="D760:D761"/>
    <mergeCell ref="E760:E761"/>
    <mergeCell ref="F760:F761"/>
    <mergeCell ref="H760:H761"/>
    <mergeCell ref="I760:L760"/>
    <mergeCell ref="M760:P760"/>
    <mergeCell ref="I842:L842"/>
    <mergeCell ref="M842:P842"/>
    <mergeCell ref="Q842:T842"/>
    <mergeCell ref="A840:C841"/>
    <mergeCell ref="D840:E841"/>
    <mergeCell ref="H840:H841"/>
    <mergeCell ref="I840:L840"/>
    <mergeCell ref="M840:P840"/>
    <mergeCell ref="Q840:T840"/>
    <mergeCell ref="F877:G877"/>
    <mergeCell ref="F878:G878"/>
    <mergeCell ref="E828:E831"/>
    <mergeCell ref="B11:B116"/>
    <mergeCell ref="G374:G375"/>
    <mergeCell ref="G499:G500"/>
    <mergeCell ref="G610:G611"/>
    <mergeCell ref="G760:G761"/>
    <mergeCell ref="F840:G841"/>
    <mergeCell ref="F843:G858"/>
    <mergeCell ref="F859:G860"/>
    <mergeCell ref="F861:G863"/>
    <mergeCell ref="A861:C878"/>
    <mergeCell ref="D861:D863"/>
    <mergeCell ref="D864:D876"/>
    <mergeCell ref="F864:G876"/>
    <mergeCell ref="A843:C860"/>
    <mergeCell ref="D843:D845"/>
    <mergeCell ref="D846:D858"/>
    <mergeCell ref="D859:D860"/>
    <mergeCell ref="A842:C842"/>
    <mergeCell ref="D842:G842"/>
    <mergeCell ref="D832:D837"/>
    <mergeCell ref="E765:E768"/>
  </mergeCells>
  <pageMargins left="0.70866141732283472" right="0.70866141732283472" top="0.74803149606299213" bottom="0.74803149606299213" header="0.31496062992125984" footer="0.31496062992125984"/>
  <pageSetup paperSize="8" scale="52" fitToHeight="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3"/>
  <sheetViews>
    <sheetView view="pageBreakPreview" zoomScale="60" zoomScaleNormal="70" workbookViewId="0">
      <selection activeCell="H11" sqref="H11"/>
    </sheetView>
  </sheetViews>
  <sheetFormatPr defaultRowHeight="15" x14ac:dyDescent="0.25"/>
  <cols>
    <col min="1" max="1" width="17.5703125" style="81" customWidth="1"/>
    <col min="2" max="2" width="6.7109375" style="81" customWidth="1"/>
    <col min="3" max="3" width="33.42578125" style="81" customWidth="1"/>
    <col min="4" max="4" width="14.42578125" style="81" customWidth="1"/>
    <col min="5" max="5" width="16" style="82" customWidth="1"/>
    <col min="6" max="7" width="14.42578125" style="81" customWidth="1"/>
    <col min="8" max="8" width="17.28515625" style="81" customWidth="1"/>
    <col min="9" max="9" width="15.7109375" style="81" customWidth="1"/>
    <col min="10" max="12" width="14.42578125" style="81" customWidth="1"/>
    <col min="13" max="13" width="16" style="81" customWidth="1"/>
    <col min="14" max="15" width="14.42578125" style="81" customWidth="1"/>
    <col min="16" max="16" width="11.5703125" style="81" customWidth="1"/>
    <col min="17" max="17" width="17.7109375" style="81" customWidth="1"/>
    <col min="18" max="18" width="12" style="81" customWidth="1"/>
    <col min="19" max="19" width="17.140625" style="81" customWidth="1"/>
    <col min="20" max="20" width="16.7109375" style="81" customWidth="1"/>
    <col min="21" max="22" width="12.85546875" style="81" customWidth="1"/>
    <col min="23" max="23" width="18.5703125" style="81" customWidth="1"/>
    <col min="24" max="24" width="16.5703125" style="81" customWidth="1"/>
    <col min="25" max="25" width="12.85546875" style="81" customWidth="1"/>
    <col min="26" max="26" width="17.5703125" style="81" customWidth="1"/>
    <col min="27" max="30" width="12.85546875" style="81" customWidth="1"/>
    <col min="31" max="16384" width="9.140625" style="81"/>
  </cols>
  <sheetData>
    <row r="1" spans="1:15" ht="45.75" customHeight="1" x14ac:dyDescent="0.25">
      <c r="M1" s="217" t="s">
        <v>473</v>
      </c>
      <c r="N1" s="217"/>
      <c r="O1" s="217"/>
    </row>
    <row r="2" spans="1:15" ht="15" customHeight="1" x14ac:dyDescent="0.25">
      <c r="M2" s="83"/>
      <c r="N2" s="217" t="s">
        <v>0</v>
      </c>
      <c r="O2" s="217"/>
    </row>
    <row r="3" spans="1:15" ht="36.75" customHeight="1" x14ac:dyDescent="0.25">
      <c r="B3" s="229" t="s">
        <v>543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</row>
    <row r="4" spans="1:15" x14ac:dyDescent="0.25">
      <c r="O4" s="84" t="s">
        <v>474</v>
      </c>
    </row>
    <row r="5" spans="1:15" ht="21.75" customHeight="1" x14ac:dyDescent="0.25">
      <c r="A5" s="226" t="s">
        <v>475</v>
      </c>
      <c r="B5" s="226" t="s">
        <v>476</v>
      </c>
      <c r="C5" s="226" t="s">
        <v>477</v>
      </c>
      <c r="D5" s="226" t="s">
        <v>478</v>
      </c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</row>
    <row r="6" spans="1:15" ht="18" customHeight="1" x14ac:dyDescent="0.25">
      <c r="A6" s="226"/>
      <c r="B6" s="226"/>
      <c r="C6" s="226"/>
      <c r="D6" s="226">
        <v>2017</v>
      </c>
      <c r="E6" s="226"/>
      <c r="F6" s="226"/>
      <c r="G6" s="226"/>
      <c r="H6" s="226">
        <v>2018</v>
      </c>
      <c r="I6" s="226"/>
      <c r="J6" s="226"/>
      <c r="K6" s="226"/>
      <c r="L6" s="226">
        <v>2019</v>
      </c>
      <c r="M6" s="226"/>
      <c r="N6" s="226"/>
      <c r="O6" s="226"/>
    </row>
    <row r="7" spans="1:15" ht="93.75" customHeight="1" x14ac:dyDescent="0.25">
      <c r="A7" s="226"/>
      <c r="B7" s="226"/>
      <c r="C7" s="226"/>
      <c r="D7" s="112" t="s">
        <v>479</v>
      </c>
      <c r="E7" s="112" t="s">
        <v>480</v>
      </c>
      <c r="F7" s="112" t="s">
        <v>481</v>
      </c>
      <c r="G7" s="112" t="s">
        <v>482</v>
      </c>
      <c r="H7" s="112" t="s">
        <v>479</v>
      </c>
      <c r="I7" s="112" t="s">
        <v>480</v>
      </c>
      <c r="J7" s="112" t="s">
        <v>481</v>
      </c>
      <c r="K7" s="112" t="s">
        <v>482</v>
      </c>
      <c r="L7" s="112" t="s">
        <v>479</v>
      </c>
      <c r="M7" s="112" t="s">
        <v>480</v>
      </c>
      <c r="N7" s="112" t="s">
        <v>481</v>
      </c>
      <c r="O7" s="112" t="s">
        <v>482</v>
      </c>
    </row>
    <row r="8" spans="1:15" x14ac:dyDescent="0.25">
      <c r="A8" s="112">
        <v>1</v>
      </c>
      <c r="B8" s="112">
        <v>2</v>
      </c>
      <c r="C8" s="112">
        <v>3</v>
      </c>
      <c r="D8" s="112">
        <v>4</v>
      </c>
      <c r="E8" s="112">
        <v>5</v>
      </c>
      <c r="F8" s="112">
        <v>6</v>
      </c>
      <c r="G8" s="112">
        <v>7</v>
      </c>
      <c r="H8" s="112">
        <v>8</v>
      </c>
      <c r="I8" s="112">
        <v>9</v>
      </c>
      <c r="J8" s="112">
        <v>10</v>
      </c>
      <c r="K8" s="112">
        <v>11</v>
      </c>
      <c r="L8" s="112">
        <v>12</v>
      </c>
      <c r="M8" s="112">
        <v>13</v>
      </c>
      <c r="N8" s="112">
        <v>14</v>
      </c>
      <c r="O8" s="112">
        <v>15</v>
      </c>
    </row>
    <row r="9" spans="1:15" ht="90" customHeight="1" x14ac:dyDescent="0.25">
      <c r="A9" s="226" t="s">
        <v>483</v>
      </c>
      <c r="B9" s="112" t="s">
        <v>484</v>
      </c>
      <c r="C9" s="152" t="s">
        <v>485</v>
      </c>
      <c r="D9" s="155">
        <v>10993407.535749618</v>
      </c>
      <c r="E9" s="156">
        <v>1721</v>
      </c>
      <c r="F9" s="156">
        <v>20578.78</v>
      </c>
      <c r="G9" s="155">
        <v>6387.8021706854261</v>
      </c>
      <c r="H9" s="155">
        <v>16072109.676564988</v>
      </c>
      <c r="I9" s="155">
        <v>1802</v>
      </c>
      <c r="J9" s="155">
        <v>25198.129999999997</v>
      </c>
      <c r="K9" s="155">
        <v>8919.0397761181957</v>
      </c>
      <c r="L9" s="155">
        <v>22575223.931247074</v>
      </c>
      <c r="M9" s="155">
        <v>2038</v>
      </c>
      <c r="N9" s="155">
        <v>30706.557000000001</v>
      </c>
      <c r="O9" s="155">
        <v>11077.146188050576</v>
      </c>
    </row>
    <row r="10" spans="1:15" ht="75" x14ac:dyDescent="0.25">
      <c r="A10" s="226"/>
      <c r="B10" s="112" t="s">
        <v>486</v>
      </c>
      <c r="C10" s="152" t="s">
        <v>487</v>
      </c>
      <c r="D10" s="155">
        <v>36173487.674250387</v>
      </c>
      <c r="E10" s="156">
        <v>1721</v>
      </c>
      <c r="F10" s="156">
        <v>20578.78</v>
      </c>
      <c r="G10" s="155">
        <v>21018.877207583024</v>
      </c>
      <c r="H10" s="155">
        <v>36035371.883435018</v>
      </c>
      <c r="I10" s="155">
        <v>1802</v>
      </c>
      <c r="J10" s="155">
        <v>25198.129999999997</v>
      </c>
      <c r="K10" s="155">
        <v>19997.431677821874</v>
      </c>
      <c r="L10" s="155">
        <v>50089996.328752935</v>
      </c>
      <c r="M10" s="155">
        <v>2038</v>
      </c>
      <c r="N10" s="155">
        <v>30706.557000000001</v>
      </c>
      <c r="O10" s="155">
        <v>24578.01586297985</v>
      </c>
    </row>
    <row r="11" spans="1:15" ht="51.75" customHeight="1" x14ac:dyDescent="0.25">
      <c r="A11" s="226" t="s">
        <v>488</v>
      </c>
      <c r="B11" s="112" t="s">
        <v>484</v>
      </c>
      <c r="C11" s="152" t="s">
        <v>489</v>
      </c>
      <c r="D11" s="112"/>
      <c r="E11" s="152"/>
      <c r="F11" s="152"/>
      <c r="G11" s="154"/>
      <c r="H11" s="112"/>
      <c r="I11" s="112"/>
      <c r="J11" s="112"/>
      <c r="K11" s="154"/>
      <c r="L11" s="112"/>
      <c r="M11" s="112"/>
      <c r="N11" s="112"/>
      <c r="O11" s="154"/>
    </row>
    <row r="12" spans="1:15" ht="75" x14ac:dyDescent="0.25">
      <c r="A12" s="226"/>
      <c r="B12" s="112" t="s">
        <v>486</v>
      </c>
      <c r="C12" s="152" t="s">
        <v>487</v>
      </c>
      <c r="D12" s="112"/>
      <c r="E12" s="112"/>
      <c r="F12" s="112"/>
      <c r="G12" s="154"/>
      <c r="H12" s="112"/>
      <c r="I12" s="112"/>
      <c r="J12" s="112"/>
      <c r="K12" s="154"/>
      <c r="L12" s="112"/>
      <c r="M12" s="112"/>
      <c r="N12" s="112"/>
      <c r="O12" s="154"/>
    </row>
    <row r="13" spans="1:15" ht="45" customHeight="1" x14ac:dyDescent="0.25">
      <c r="A13" s="227" t="s">
        <v>490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</row>
  </sheetData>
  <mergeCells count="13">
    <mergeCell ref="M1:O1"/>
    <mergeCell ref="L6:O6"/>
    <mergeCell ref="A9:A10"/>
    <mergeCell ref="A11:A12"/>
    <mergeCell ref="A13:O13"/>
    <mergeCell ref="N2:O2"/>
    <mergeCell ref="B3:O3"/>
    <mergeCell ref="A5:A7"/>
    <mergeCell ref="B5:B7"/>
    <mergeCell ref="C5:C7"/>
    <mergeCell ref="D5:O5"/>
    <mergeCell ref="D6:G6"/>
    <mergeCell ref="H6:K6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4"/>
  <sheetViews>
    <sheetView view="pageBreakPreview" zoomScale="60" zoomScaleNormal="75" workbookViewId="0">
      <selection activeCell="L10" sqref="L10"/>
    </sheetView>
  </sheetViews>
  <sheetFormatPr defaultRowHeight="15" x14ac:dyDescent="0.25"/>
  <cols>
    <col min="1" max="1" width="10" style="81" customWidth="1"/>
    <col min="2" max="2" width="33.42578125" style="81" customWidth="1"/>
    <col min="3" max="3" width="14.42578125" style="81" customWidth="1"/>
    <col min="4" max="4" width="14.42578125" style="86" customWidth="1"/>
    <col min="5" max="5" width="14.42578125" style="85" customWidth="1"/>
    <col min="6" max="6" width="14.42578125" style="81" customWidth="1"/>
    <col min="7" max="8" width="14.42578125" style="85" customWidth="1"/>
    <col min="9" max="12" width="14.42578125" style="81" customWidth="1"/>
    <col min="13" max="13" width="15.5703125" style="81" customWidth="1"/>
    <col min="14" max="14" width="14.42578125" style="81" customWidth="1"/>
    <col min="15" max="16384" width="9.140625" style="81"/>
  </cols>
  <sheetData>
    <row r="1" spans="1:14" ht="53.25" customHeight="1" x14ac:dyDescent="0.25">
      <c r="L1" s="217" t="s">
        <v>544</v>
      </c>
      <c r="M1" s="217"/>
      <c r="N1" s="217"/>
    </row>
    <row r="2" spans="1:14" x14ac:dyDescent="0.25">
      <c r="M2" s="217" t="s">
        <v>0</v>
      </c>
      <c r="N2" s="217"/>
    </row>
    <row r="3" spans="1:14" ht="48" customHeight="1" x14ac:dyDescent="0.25">
      <c r="A3" s="229" t="s">
        <v>545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</row>
    <row r="4" spans="1:14" ht="17.25" customHeight="1" x14ac:dyDescent="0.25">
      <c r="I4" s="87"/>
      <c r="L4" s="88"/>
      <c r="M4" s="89"/>
      <c r="N4" s="90" t="s">
        <v>549</v>
      </c>
    </row>
    <row r="5" spans="1:14" ht="82.5" customHeight="1" x14ac:dyDescent="0.25">
      <c r="A5" s="226" t="s">
        <v>476</v>
      </c>
      <c r="B5" s="226" t="s">
        <v>491</v>
      </c>
      <c r="C5" s="226" t="s">
        <v>492</v>
      </c>
      <c r="D5" s="226"/>
      <c r="E5" s="226"/>
      <c r="F5" s="226" t="s">
        <v>493</v>
      </c>
      <c r="G5" s="226"/>
      <c r="H5" s="226"/>
      <c r="I5" s="226" t="s">
        <v>492</v>
      </c>
      <c r="J5" s="226"/>
      <c r="K5" s="226"/>
      <c r="L5" s="226" t="s">
        <v>493</v>
      </c>
      <c r="M5" s="226"/>
      <c r="N5" s="226"/>
    </row>
    <row r="6" spans="1:14" ht="25.5" customHeight="1" x14ac:dyDescent="0.25">
      <c r="A6" s="226"/>
      <c r="B6" s="226"/>
      <c r="C6" s="112">
        <v>2019</v>
      </c>
      <c r="D6" s="157">
        <v>2018</v>
      </c>
      <c r="E6" s="112">
        <v>2017</v>
      </c>
      <c r="F6" s="112">
        <v>2019</v>
      </c>
      <c r="G6" s="157">
        <v>2018</v>
      </c>
      <c r="H6" s="112">
        <v>2017</v>
      </c>
      <c r="I6" s="112">
        <v>2019</v>
      </c>
      <c r="J6" s="157">
        <v>2018</v>
      </c>
      <c r="K6" s="112">
        <v>2017</v>
      </c>
      <c r="L6" s="112">
        <v>2019</v>
      </c>
      <c r="M6" s="157">
        <v>2018</v>
      </c>
      <c r="N6" s="112">
        <v>2017</v>
      </c>
    </row>
    <row r="7" spans="1:14" x14ac:dyDescent="0.25">
      <c r="A7" s="112">
        <v>1</v>
      </c>
      <c r="B7" s="112">
        <v>2</v>
      </c>
      <c r="C7" s="112">
        <v>3</v>
      </c>
      <c r="D7" s="112">
        <v>4</v>
      </c>
      <c r="E7" s="112">
        <v>5</v>
      </c>
      <c r="F7" s="112">
        <v>6</v>
      </c>
      <c r="G7" s="112">
        <v>7</v>
      </c>
      <c r="H7" s="112">
        <v>8</v>
      </c>
      <c r="I7" s="112">
        <v>9</v>
      </c>
      <c r="J7" s="112">
        <v>10</v>
      </c>
      <c r="K7" s="112">
        <v>11</v>
      </c>
      <c r="L7" s="112">
        <v>12</v>
      </c>
      <c r="M7" s="112">
        <v>13</v>
      </c>
      <c r="N7" s="112">
        <v>14</v>
      </c>
    </row>
    <row r="8" spans="1:14" ht="30.75" customHeight="1" x14ac:dyDescent="0.25">
      <c r="A8" s="231" t="s">
        <v>475</v>
      </c>
      <c r="B8" s="231"/>
      <c r="C8" s="226" t="s">
        <v>494</v>
      </c>
      <c r="D8" s="226"/>
      <c r="E8" s="226"/>
      <c r="F8" s="226"/>
      <c r="G8" s="226"/>
      <c r="H8" s="226"/>
      <c r="I8" s="226" t="s">
        <v>495</v>
      </c>
      <c r="J8" s="226"/>
      <c r="K8" s="226"/>
      <c r="L8" s="226"/>
      <c r="M8" s="226"/>
      <c r="N8" s="226"/>
    </row>
    <row r="9" spans="1:14" ht="45" x14ac:dyDescent="0.25">
      <c r="A9" s="91" t="s">
        <v>484</v>
      </c>
      <c r="B9" s="91" t="s">
        <v>496</v>
      </c>
      <c r="C9" s="159">
        <v>22575.223931247074</v>
      </c>
      <c r="D9" s="159">
        <v>16072.109676564987</v>
      </c>
      <c r="E9" s="159">
        <v>10993.407535749619</v>
      </c>
      <c r="F9" s="159">
        <v>50089.996328752932</v>
      </c>
      <c r="G9" s="159">
        <v>36035.371883435015</v>
      </c>
      <c r="H9" s="159">
        <v>36173.487674250384</v>
      </c>
      <c r="I9" s="153"/>
      <c r="J9" s="153"/>
      <c r="K9" s="153"/>
      <c r="L9" s="153"/>
      <c r="M9" s="153"/>
      <c r="N9" s="153"/>
    </row>
    <row r="10" spans="1:14" x14ac:dyDescent="0.25">
      <c r="A10" s="91" t="s">
        <v>497</v>
      </c>
      <c r="B10" s="91" t="s">
        <v>498</v>
      </c>
      <c r="C10" s="160">
        <v>386.65043731434832</v>
      </c>
      <c r="D10" s="160">
        <v>444.77231336701846</v>
      </c>
      <c r="E10" s="160">
        <v>284.62858885087081</v>
      </c>
      <c r="F10" s="160">
        <v>857.90152268565146</v>
      </c>
      <c r="G10" s="160">
        <v>997.22662663298161</v>
      </c>
      <c r="H10" s="160">
        <v>936.56209114912895</v>
      </c>
      <c r="I10" s="91"/>
      <c r="J10" s="91"/>
      <c r="K10" s="91"/>
      <c r="L10" s="91"/>
      <c r="M10" s="91"/>
      <c r="N10" s="91"/>
    </row>
    <row r="11" spans="1:14" x14ac:dyDescent="0.25">
      <c r="A11" s="91" t="s">
        <v>499</v>
      </c>
      <c r="B11" s="91" t="s">
        <v>500</v>
      </c>
      <c r="C11" s="160">
        <v>17.004431032701063</v>
      </c>
      <c r="D11" s="160">
        <v>19.473435478453201</v>
      </c>
      <c r="E11" s="160">
        <v>11.980036947984866</v>
      </c>
      <c r="F11" s="160">
        <v>37.729498967298937</v>
      </c>
      <c r="G11" s="160">
        <v>43.661504521546803</v>
      </c>
      <c r="H11" s="160">
        <v>39.419963052015135</v>
      </c>
      <c r="I11" s="91"/>
      <c r="J11" s="91"/>
      <c r="K11" s="91"/>
      <c r="L11" s="91"/>
      <c r="M11" s="91"/>
      <c r="N11" s="91"/>
    </row>
    <row r="12" spans="1:14" x14ac:dyDescent="0.25">
      <c r="A12" s="91" t="s">
        <v>501</v>
      </c>
      <c r="B12" s="91" t="s">
        <v>502</v>
      </c>
      <c r="C12" s="160">
        <v>8804.7038042773256</v>
      </c>
      <c r="D12" s="160">
        <v>8873.0297108464165</v>
      </c>
      <c r="E12" s="160">
        <v>6050.2417794409666</v>
      </c>
      <c r="F12" s="160">
        <v>19535.911695722676</v>
      </c>
      <c r="G12" s="160">
        <v>19894.272239153579</v>
      </c>
      <c r="H12" s="160">
        <v>19908.144560559038</v>
      </c>
      <c r="I12" s="91"/>
      <c r="J12" s="91"/>
      <c r="K12" s="91"/>
      <c r="L12" s="91"/>
      <c r="M12" s="91"/>
      <c r="N12" s="91"/>
    </row>
    <row r="13" spans="1:14" ht="28.5" customHeight="1" x14ac:dyDescent="0.25">
      <c r="A13" s="91" t="s">
        <v>503</v>
      </c>
      <c r="B13" s="91" t="s">
        <v>504</v>
      </c>
      <c r="C13" s="160">
        <v>2640.7979570002876</v>
      </c>
      <c r="D13" s="160">
        <v>2661.2407811605267</v>
      </c>
      <c r="E13" s="160">
        <v>1808.4294047650314</v>
      </c>
      <c r="F13" s="160">
        <v>5859.4129729997121</v>
      </c>
      <c r="G13" s="160">
        <v>5966.7836488394751</v>
      </c>
      <c r="H13" s="160">
        <v>5950.5843452349691</v>
      </c>
      <c r="I13" s="112"/>
      <c r="J13" s="91"/>
      <c r="K13" s="91"/>
      <c r="L13" s="112"/>
      <c r="M13" s="91"/>
      <c r="N13" s="91"/>
    </row>
    <row r="14" spans="1:14" ht="30" x14ac:dyDescent="0.25">
      <c r="A14" s="91" t="s">
        <v>505</v>
      </c>
      <c r="B14" s="91" t="s">
        <v>506</v>
      </c>
      <c r="C14" s="159">
        <v>4605.715131923389</v>
      </c>
      <c r="D14" s="159">
        <v>2554.708403449763</v>
      </c>
      <c r="E14" s="159">
        <v>1862.9433951928454</v>
      </c>
      <c r="F14" s="159">
        <v>10219.178988076612</v>
      </c>
      <c r="G14" s="159">
        <v>5727.9267765502364</v>
      </c>
      <c r="H14" s="159">
        <v>6129.9610448071526</v>
      </c>
      <c r="I14" s="112"/>
      <c r="J14" s="112"/>
      <c r="K14" s="112"/>
      <c r="L14" s="112"/>
      <c r="M14" s="112"/>
      <c r="N14" s="112"/>
    </row>
    <row r="15" spans="1:14" ht="30" x14ac:dyDescent="0.25">
      <c r="A15" s="91" t="s">
        <v>507</v>
      </c>
      <c r="B15" s="158" t="s">
        <v>508</v>
      </c>
      <c r="C15" s="160">
        <v>440.46104895155628</v>
      </c>
      <c r="D15" s="160">
        <v>129.0172262368167</v>
      </c>
      <c r="E15" s="160">
        <v>167.38355892128084</v>
      </c>
      <c r="F15" s="160">
        <v>977.2967210484436</v>
      </c>
      <c r="G15" s="160">
        <v>289.27028376318339</v>
      </c>
      <c r="H15" s="160">
        <v>550.770731078719</v>
      </c>
      <c r="I15" s="91"/>
      <c r="J15" s="91"/>
      <c r="K15" s="91"/>
      <c r="L15" s="91"/>
      <c r="M15" s="91"/>
      <c r="N15" s="91"/>
    </row>
    <row r="16" spans="1:14" ht="45" x14ac:dyDescent="0.25">
      <c r="A16" s="91" t="s">
        <v>509</v>
      </c>
      <c r="B16" s="158" t="s">
        <v>510</v>
      </c>
      <c r="C16" s="160">
        <v>53.727770307618229</v>
      </c>
      <c r="D16" s="160">
        <v>84.25149537859744</v>
      </c>
      <c r="E16" s="160">
        <v>48.970272614317949</v>
      </c>
      <c r="F16" s="160">
        <v>119.21138969238179</v>
      </c>
      <c r="G16" s="160">
        <v>188.90077462140255</v>
      </c>
      <c r="H16" s="160">
        <v>161.13525738568205</v>
      </c>
      <c r="I16" s="91"/>
      <c r="J16" s="91"/>
      <c r="K16" s="91"/>
      <c r="L16" s="91"/>
      <c r="M16" s="91"/>
      <c r="N16" s="91"/>
    </row>
    <row r="17" spans="1:14" ht="45" x14ac:dyDescent="0.25">
      <c r="A17" s="91" t="s">
        <v>511</v>
      </c>
      <c r="B17" s="158" t="s">
        <v>512</v>
      </c>
      <c r="C17" s="159">
        <v>4111.5263126642149</v>
      </c>
      <c r="D17" s="159">
        <v>2341.4396818343489</v>
      </c>
      <c r="E17" s="159">
        <v>1646.5895636572466</v>
      </c>
      <c r="F17" s="159">
        <v>9122.6708773357859</v>
      </c>
      <c r="G17" s="159">
        <v>5249.7557181656512</v>
      </c>
      <c r="H17" s="159">
        <v>5418.0550563427514</v>
      </c>
      <c r="I17" s="112"/>
      <c r="J17" s="112"/>
      <c r="K17" s="112"/>
      <c r="L17" s="112"/>
      <c r="M17" s="112"/>
      <c r="N17" s="112"/>
    </row>
    <row r="18" spans="1:14" x14ac:dyDescent="0.25">
      <c r="A18" s="91" t="s">
        <v>513</v>
      </c>
      <c r="B18" s="91" t="s">
        <v>514</v>
      </c>
      <c r="C18" s="160">
        <v>77.980443316762575</v>
      </c>
      <c r="D18" s="160">
        <v>126.51309149912859</v>
      </c>
      <c r="E18" s="160">
        <v>111.68653052186676</v>
      </c>
      <c r="F18" s="160">
        <v>173.02331668323743</v>
      </c>
      <c r="G18" s="161">
        <v>283.65574850087148</v>
      </c>
      <c r="H18" s="161">
        <v>367.5012794781332</v>
      </c>
      <c r="I18" s="91"/>
      <c r="J18" s="91"/>
      <c r="K18" s="91"/>
      <c r="L18" s="92"/>
      <c r="M18" s="92"/>
      <c r="N18" s="92"/>
    </row>
    <row r="19" spans="1:14" ht="30" x14ac:dyDescent="0.25">
      <c r="A19" s="91" t="s">
        <v>515</v>
      </c>
      <c r="B19" s="91" t="s">
        <v>516</v>
      </c>
      <c r="C19" s="160">
        <v>25.771845986407723</v>
      </c>
      <c r="D19" s="160">
        <v>31.595858757742818</v>
      </c>
      <c r="E19" s="160">
        <v>21.690192521820858</v>
      </c>
      <c r="F19" s="160">
        <v>57.182674013592276</v>
      </c>
      <c r="G19" s="161">
        <v>70.841261242257175</v>
      </c>
      <c r="H19" s="161">
        <v>71.370947478179133</v>
      </c>
      <c r="I19" s="91"/>
      <c r="J19" s="91"/>
      <c r="K19" s="91"/>
      <c r="L19" s="92"/>
      <c r="M19" s="92"/>
      <c r="N19" s="92"/>
    </row>
    <row r="20" spans="1:14" ht="60" x14ac:dyDescent="0.25">
      <c r="A20" s="91" t="s">
        <v>517</v>
      </c>
      <c r="B20" s="91" t="s">
        <v>518</v>
      </c>
      <c r="C20" s="160">
        <v>24.850370173058614</v>
      </c>
      <c r="D20" s="160">
        <v>23.336208749214492</v>
      </c>
      <c r="E20" s="160">
        <v>17.449804836912396</v>
      </c>
      <c r="F20" s="160">
        <v>55.138099826941378</v>
      </c>
      <c r="G20" s="160">
        <v>52.322251250785506</v>
      </c>
      <c r="H20" s="160">
        <v>57.418075163087607</v>
      </c>
      <c r="I20" s="91"/>
      <c r="J20" s="91"/>
      <c r="K20" s="91"/>
      <c r="L20" s="91"/>
      <c r="M20" s="91"/>
      <c r="N20" s="91"/>
    </row>
    <row r="21" spans="1:14" x14ac:dyDescent="0.25">
      <c r="A21" s="91" t="s">
        <v>519</v>
      </c>
      <c r="B21" s="91" t="s">
        <v>520</v>
      </c>
      <c r="C21" s="160">
        <v>10.35628151982006</v>
      </c>
      <c r="D21" s="160">
        <v>14.054932641723495</v>
      </c>
      <c r="E21" s="160">
        <v>11.737124218265814</v>
      </c>
      <c r="F21" s="160">
        <v>22.978558480179938</v>
      </c>
      <c r="G21" s="161">
        <v>31.512647358276507</v>
      </c>
      <c r="H21" s="161">
        <v>38.620665781734196</v>
      </c>
      <c r="I21" s="91"/>
      <c r="J21" s="91"/>
      <c r="K21" s="91"/>
      <c r="L21" s="92"/>
      <c r="M21" s="92"/>
      <c r="N21" s="92"/>
    </row>
    <row r="22" spans="1:14" ht="30" x14ac:dyDescent="0.25">
      <c r="A22" s="91" t="s">
        <v>521</v>
      </c>
      <c r="B22" s="91" t="s">
        <v>522</v>
      </c>
      <c r="C22" s="160">
        <v>3972.5673716681658</v>
      </c>
      <c r="D22" s="160">
        <v>2145.9395901865396</v>
      </c>
      <c r="E22" s="160">
        <v>1484.0259115583808</v>
      </c>
      <c r="F22" s="160">
        <v>8814.3482283318335</v>
      </c>
      <c r="G22" s="161">
        <v>4811.4238098134601</v>
      </c>
      <c r="H22" s="161">
        <v>4883.144088441617</v>
      </c>
      <c r="I22" s="91"/>
      <c r="J22" s="91"/>
      <c r="K22" s="91"/>
      <c r="L22" s="92"/>
      <c r="M22" s="92"/>
      <c r="N22" s="92"/>
    </row>
    <row r="23" spans="1:14" x14ac:dyDescent="0.25">
      <c r="A23" s="91" t="s">
        <v>523</v>
      </c>
      <c r="B23" s="91" t="s">
        <v>524</v>
      </c>
      <c r="C23" s="159">
        <v>6120.3521696990219</v>
      </c>
      <c r="D23" s="159">
        <v>1518.8850322628091</v>
      </c>
      <c r="E23" s="159">
        <v>975.18433055191974</v>
      </c>
      <c r="F23" s="159">
        <v>13579.86165030098</v>
      </c>
      <c r="G23" s="159">
        <v>3405.5010877371924</v>
      </c>
      <c r="H23" s="159">
        <v>3208.8156694480804</v>
      </c>
      <c r="I23" s="112"/>
      <c r="J23" s="112"/>
      <c r="K23" s="112"/>
      <c r="L23" s="112"/>
      <c r="M23" s="112"/>
      <c r="N23" s="112"/>
    </row>
    <row r="24" spans="1:14" x14ac:dyDescent="0.25">
      <c r="A24" s="91" t="s">
        <v>525</v>
      </c>
      <c r="B24" s="158" t="s">
        <v>526</v>
      </c>
      <c r="C24" s="159"/>
      <c r="D24" s="160"/>
      <c r="E24" s="160"/>
      <c r="F24" s="159"/>
      <c r="G24" s="161"/>
      <c r="H24" s="161"/>
      <c r="I24" s="91"/>
      <c r="J24" s="91"/>
      <c r="K24" s="91"/>
      <c r="L24" s="92"/>
      <c r="M24" s="92"/>
      <c r="N24" s="92"/>
    </row>
    <row r="25" spans="1:14" x14ac:dyDescent="0.25">
      <c r="A25" s="91" t="s">
        <v>527</v>
      </c>
      <c r="B25" s="158" t="s">
        <v>528</v>
      </c>
      <c r="C25" s="159"/>
      <c r="D25" s="160"/>
      <c r="E25" s="160"/>
      <c r="F25" s="159"/>
      <c r="G25" s="161"/>
      <c r="H25" s="161"/>
      <c r="I25" s="91"/>
      <c r="J25" s="91"/>
      <c r="K25" s="91"/>
      <c r="L25" s="92"/>
      <c r="M25" s="92"/>
      <c r="N25" s="92"/>
    </row>
    <row r="26" spans="1:14" x14ac:dyDescent="0.25">
      <c r="A26" s="91" t="s">
        <v>529</v>
      </c>
      <c r="B26" s="158" t="s">
        <v>530</v>
      </c>
      <c r="C26" s="160">
        <v>5784.2295035255938</v>
      </c>
      <c r="D26" s="160">
        <v>1181.5561001622086</v>
      </c>
      <c r="E26" s="160">
        <v>975.18433055191974</v>
      </c>
      <c r="F26" s="161">
        <v>12834.071346474408</v>
      </c>
      <c r="G26" s="161">
        <v>2649.1738998377919</v>
      </c>
      <c r="H26" s="161">
        <v>3208.8156694480804</v>
      </c>
      <c r="I26" s="91"/>
      <c r="J26" s="91"/>
      <c r="K26" s="91"/>
      <c r="L26" s="92"/>
      <c r="M26" s="92"/>
      <c r="N26" s="92"/>
    </row>
    <row r="27" spans="1:14" ht="45" x14ac:dyDescent="0.25">
      <c r="A27" s="91" t="s">
        <v>531</v>
      </c>
      <c r="B27" s="158" t="s">
        <v>532</v>
      </c>
      <c r="C27" s="159">
        <v>336.12266617342794</v>
      </c>
      <c r="D27" s="160">
        <v>337.32893210060024</v>
      </c>
      <c r="E27" s="160">
        <v>0</v>
      </c>
      <c r="F27" s="159">
        <v>745.79030382657197</v>
      </c>
      <c r="G27" s="161">
        <v>756.32718789939986</v>
      </c>
      <c r="H27" s="161"/>
      <c r="I27" s="91"/>
      <c r="J27" s="91"/>
      <c r="K27" s="91"/>
      <c r="L27" s="92"/>
      <c r="M27" s="92"/>
      <c r="N27" s="92"/>
    </row>
    <row r="28" spans="1:14" ht="10.5" customHeight="1" x14ac:dyDescent="0.25"/>
    <row r="29" spans="1:14" ht="14.25" customHeight="1" x14ac:dyDescent="0.25"/>
    <row r="30" spans="1:14" ht="73.5" customHeight="1" x14ac:dyDescent="0.25">
      <c r="A30" s="232" t="s">
        <v>490</v>
      </c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</row>
    <row r="32" spans="1:14" x14ac:dyDescent="0.25">
      <c r="I32" s="93"/>
      <c r="J32" s="93"/>
      <c r="K32" s="93"/>
      <c r="L32" s="93"/>
      <c r="M32" s="93"/>
      <c r="N32" s="93"/>
    </row>
    <row r="34" spans="1:8" x14ac:dyDescent="0.25">
      <c r="A34" s="230"/>
      <c r="B34" s="230"/>
      <c r="C34" s="230"/>
      <c r="D34" s="230"/>
      <c r="E34" s="230"/>
      <c r="F34" s="230"/>
      <c r="G34" s="230"/>
      <c r="H34" s="230"/>
    </row>
  </sheetData>
  <mergeCells count="14">
    <mergeCell ref="L1:N1"/>
    <mergeCell ref="M2:N2"/>
    <mergeCell ref="A3:N3"/>
    <mergeCell ref="A5:A6"/>
    <mergeCell ref="B5:B6"/>
    <mergeCell ref="C5:E5"/>
    <mergeCell ref="F5:H5"/>
    <mergeCell ref="I5:K5"/>
    <mergeCell ref="L5:N5"/>
    <mergeCell ref="A34:H34"/>
    <mergeCell ref="A8:B8"/>
    <mergeCell ref="C8:H8"/>
    <mergeCell ref="I8:N8"/>
    <mergeCell ref="A30:N30"/>
  </mergeCells>
  <pageMargins left="0.31496062992125984" right="0.51181102362204722" top="0.35433070866141736" bottom="0.35433070866141736" header="0.31496062992125984" footer="0.31496062992125984"/>
  <pageSetup paperSize="9" scale="82" fitToWidth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927"/>
  <sheetViews>
    <sheetView view="pageBreakPreview" zoomScale="60" zoomScaleNormal="70" workbookViewId="0">
      <selection activeCell="I761" sqref="I761"/>
    </sheetView>
  </sheetViews>
  <sheetFormatPr defaultRowHeight="15" x14ac:dyDescent="0.25"/>
  <cols>
    <col min="1" max="1" width="18.85546875" style="1" customWidth="1"/>
    <col min="2" max="2" width="24.7109375" style="1" customWidth="1"/>
    <col min="3" max="3" width="19.140625" style="2" customWidth="1"/>
    <col min="4" max="4" width="26.5703125" style="1" customWidth="1"/>
    <col min="5" max="5" width="21.7109375" style="149" customWidth="1"/>
    <col min="6" max="6" width="13" style="164" customWidth="1"/>
    <col min="7" max="7" width="64.85546875" style="2" customWidth="1"/>
    <col min="8" max="10" width="11.85546875" style="1" customWidth="1"/>
    <col min="11" max="11" width="14.7109375" style="1" customWidth="1"/>
    <col min="12" max="14" width="11.85546875" style="1" customWidth="1"/>
    <col min="15" max="15" width="14.7109375" style="1" customWidth="1"/>
    <col min="16" max="16384" width="9.140625" style="1"/>
  </cols>
  <sheetData>
    <row r="1" spans="1:15" ht="37.5" customHeight="1" x14ac:dyDescent="0.25">
      <c r="L1" s="235" t="s">
        <v>546</v>
      </c>
      <c r="M1" s="235"/>
      <c r="N1" s="235"/>
      <c r="O1" s="235"/>
    </row>
    <row r="2" spans="1:15" ht="30.75" customHeight="1" x14ac:dyDescent="0.25">
      <c r="L2" s="236" t="s">
        <v>0</v>
      </c>
      <c r="M2" s="237"/>
      <c r="N2" s="237"/>
      <c r="O2" s="237"/>
    </row>
    <row r="3" spans="1:15" ht="37.5" customHeight="1" x14ac:dyDescent="0.25">
      <c r="A3" s="221" t="s">
        <v>533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</row>
    <row r="4" spans="1:15" ht="15.75" x14ac:dyDescent="0.2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</row>
    <row r="5" spans="1:15" x14ac:dyDescent="0.25">
      <c r="A5" s="233" t="s">
        <v>1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</row>
    <row r="6" spans="1:15" ht="21" customHeight="1" x14ac:dyDescent="0.25">
      <c r="A6" s="234" t="s">
        <v>2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</row>
    <row r="7" spans="1:15" ht="39.75" customHeight="1" x14ac:dyDescent="0.25">
      <c r="A7" s="173" t="s">
        <v>4</v>
      </c>
      <c r="B7" s="173" t="s">
        <v>5</v>
      </c>
      <c r="C7" s="173" t="s">
        <v>6</v>
      </c>
      <c r="D7" s="173" t="s">
        <v>7</v>
      </c>
      <c r="E7" s="173" t="s">
        <v>8</v>
      </c>
      <c r="F7" s="173" t="s">
        <v>471</v>
      </c>
      <c r="G7" s="173" t="s">
        <v>548</v>
      </c>
      <c r="H7" s="173" t="s">
        <v>534</v>
      </c>
      <c r="I7" s="173"/>
      <c r="J7" s="173"/>
      <c r="K7" s="173"/>
      <c r="L7" s="173" t="s">
        <v>11</v>
      </c>
      <c r="M7" s="173"/>
      <c r="N7" s="173"/>
      <c r="O7" s="173"/>
    </row>
    <row r="8" spans="1:15" ht="60" x14ac:dyDescent="0.25">
      <c r="A8" s="173"/>
      <c r="B8" s="173"/>
      <c r="C8" s="173"/>
      <c r="D8" s="173"/>
      <c r="E8" s="173"/>
      <c r="F8" s="173"/>
      <c r="G8" s="173"/>
      <c r="H8" s="99">
        <v>2017</v>
      </c>
      <c r="I8" s="99">
        <v>2018</v>
      </c>
      <c r="J8" s="99">
        <v>2019</v>
      </c>
      <c r="K8" s="99" t="s">
        <v>12</v>
      </c>
      <c r="L8" s="99">
        <v>2017</v>
      </c>
      <c r="M8" s="99">
        <v>2018</v>
      </c>
      <c r="N8" s="99">
        <v>2019</v>
      </c>
      <c r="O8" s="99" t="s">
        <v>12</v>
      </c>
    </row>
    <row r="9" spans="1:15" x14ac:dyDescent="0.25">
      <c r="A9" s="102">
        <v>1</v>
      </c>
      <c r="B9" s="214">
        <v>2</v>
      </c>
      <c r="C9" s="215"/>
      <c r="D9" s="215"/>
      <c r="E9" s="215"/>
      <c r="F9" s="216"/>
      <c r="G9" s="99">
        <v>3</v>
      </c>
      <c r="H9" s="173">
        <v>4</v>
      </c>
      <c r="I9" s="173"/>
      <c r="J9" s="173"/>
      <c r="K9" s="173"/>
      <c r="L9" s="173">
        <v>5</v>
      </c>
      <c r="M9" s="173"/>
      <c r="N9" s="173"/>
      <c r="O9" s="173"/>
    </row>
    <row r="10" spans="1:15" x14ac:dyDescent="0.25">
      <c r="A10" s="175" t="s">
        <v>15</v>
      </c>
      <c r="B10" s="173" t="s">
        <v>18</v>
      </c>
      <c r="C10" s="173"/>
      <c r="D10" s="173" t="s">
        <v>13</v>
      </c>
      <c r="E10" s="173" t="s">
        <v>14</v>
      </c>
      <c r="F10" s="99"/>
      <c r="G10" s="99"/>
      <c r="H10" s="126">
        <f>SUM(H11:H42)</f>
        <v>1760</v>
      </c>
      <c r="I10" s="126">
        <f>SUM(I30:I42)</f>
        <v>692</v>
      </c>
      <c r="J10" s="126">
        <f>SUM(J43:J74)</f>
        <v>3015</v>
      </c>
      <c r="K10" s="126"/>
      <c r="L10" s="126">
        <f>SUM(L11:L42)</f>
        <v>357</v>
      </c>
      <c r="M10" s="126">
        <f>SUM(M30:M42)</f>
        <v>148</v>
      </c>
      <c r="N10" s="126">
        <f>SUM(N43:N74)</f>
        <v>534</v>
      </c>
      <c r="O10" s="99"/>
    </row>
    <row r="11" spans="1:15" ht="75" hidden="1" customHeight="1" x14ac:dyDescent="0.25">
      <c r="A11" s="176"/>
      <c r="B11" s="178"/>
      <c r="C11" s="173"/>
      <c r="D11" s="173"/>
      <c r="E11" s="173"/>
      <c r="F11" s="99" t="s">
        <v>16</v>
      </c>
      <c r="G11" s="99" t="s">
        <v>17</v>
      </c>
      <c r="H11" s="127">
        <v>80</v>
      </c>
      <c r="I11" s="127">
        <v>0</v>
      </c>
      <c r="J11" s="127">
        <v>0</v>
      </c>
      <c r="K11" s="126"/>
      <c r="L11" s="126">
        <v>5</v>
      </c>
      <c r="M11" s="126"/>
      <c r="N11" s="126"/>
      <c r="O11" s="99"/>
    </row>
    <row r="12" spans="1:15" ht="75" hidden="1" customHeight="1" x14ac:dyDescent="0.25">
      <c r="A12" s="176"/>
      <c r="B12" s="178"/>
      <c r="C12" s="173" t="s">
        <v>19</v>
      </c>
      <c r="D12" s="173"/>
      <c r="E12" s="173"/>
      <c r="F12" s="102" t="s">
        <v>16</v>
      </c>
      <c r="G12" s="99" t="s">
        <v>20</v>
      </c>
      <c r="H12" s="127">
        <v>151</v>
      </c>
      <c r="I12" s="127">
        <v>0</v>
      </c>
      <c r="J12" s="127">
        <v>0</v>
      </c>
      <c r="K12" s="126"/>
      <c r="L12" s="126">
        <v>15</v>
      </c>
      <c r="M12" s="126"/>
      <c r="N12" s="126"/>
      <c r="O12" s="99"/>
    </row>
    <row r="13" spans="1:15" ht="75" hidden="1" customHeight="1" x14ac:dyDescent="0.25">
      <c r="A13" s="176"/>
      <c r="B13" s="178"/>
      <c r="C13" s="173"/>
      <c r="D13" s="173"/>
      <c r="E13" s="173"/>
      <c r="F13" s="102" t="s">
        <v>16</v>
      </c>
      <c r="G13" s="99" t="s">
        <v>21</v>
      </c>
      <c r="H13" s="127">
        <v>70</v>
      </c>
      <c r="I13" s="127">
        <v>0</v>
      </c>
      <c r="J13" s="127">
        <v>0</v>
      </c>
      <c r="K13" s="126"/>
      <c r="L13" s="128">
        <v>15</v>
      </c>
      <c r="M13" s="128"/>
      <c r="N13" s="128"/>
      <c r="O13" s="99"/>
    </row>
    <row r="14" spans="1:15" ht="75" hidden="1" customHeight="1" x14ac:dyDescent="0.25">
      <c r="A14" s="176"/>
      <c r="B14" s="178"/>
      <c r="C14" s="173"/>
      <c r="D14" s="173"/>
      <c r="E14" s="173"/>
      <c r="F14" s="102" t="s">
        <v>16</v>
      </c>
      <c r="G14" s="99" t="s">
        <v>22</v>
      </c>
      <c r="H14" s="127">
        <v>40</v>
      </c>
      <c r="I14" s="127">
        <v>0</v>
      </c>
      <c r="J14" s="127">
        <v>0</v>
      </c>
      <c r="K14" s="126"/>
      <c r="L14" s="126">
        <v>15</v>
      </c>
      <c r="M14" s="126"/>
      <c r="N14" s="126"/>
      <c r="O14" s="99"/>
    </row>
    <row r="15" spans="1:15" ht="60" hidden="1" customHeight="1" x14ac:dyDescent="0.25">
      <c r="A15" s="176"/>
      <c r="B15" s="178"/>
      <c r="C15" s="173"/>
      <c r="D15" s="173"/>
      <c r="E15" s="173"/>
      <c r="F15" s="102" t="s">
        <v>16</v>
      </c>
      <c r="G15" s="99" t="s">
        <v>23</v>
      </c>
      <c r="H15" s="127">
        <v>65</v>
      </c>
      <c r="I15" s="127">
        <v>0</v>
      </c>
      <c r="J15" s="127">
        <v>0</v>
      </c>
      <c r="K15" s="126"/>
      <c r="L15" s="126">
        <v>6</v>
      </c>
      <c r="M15" s="126"/>
      <c r="N15" s="126"/>
      <c r="O15" s="99"/>
    </row>
    <row r="16" spans="1:15" ht="90" hidden="1" customHeight="1" x14ac:dyDescent="0.25">
      <c r="A16" s="176"/>
      <c r="B16" s="178"/>
      <c r="C16" s="173"/>
      <c r="D16" s="173"/>
      <c r="E16" s="173"/>
      <c r="F16" s="102" t="s">
        <v>16</v>
      </c>
      <c r="G16" s="11" t="s">
        <v>24</v>
      </c>
      <c r="H16" s="127">
        <v>105</v>
      </c>
      <c r="I16" s="127">
        <v>0</v>
      </c>
      <c r="J16" s="127">
        <v>0</v>
      </c>
      <c r="K16" s="126"/>
      <c r="L16" s="128">
        <v>15</v>
      </c>
      <c r="M16" s="128"/>
      <c r="N16" s="128"/>
      <c r="O16" s="99"/>
    </row>
    <row r="17" spans="1:15" ht="60" hidden="1" customHeight="1" x14ac:dyDescent="0.25">
      <c r="A17" s="176"/>
      <c r="B17" s="178"/>
      <c r="C17" s="173"/>
      <c r="D17" s="173"/>
      <c r="E17" s="173"/>
      <c r="F17" s="102" t="s">
        <v>16</v>
      </c>
      <c r="G17" s="11" t="s">
        <v>25</v>
      </c>
      <c r="H17" s="127">
        <v>200</v>
      </c>
      <c r="I17" s="127">
        <v>0</v>
      </c>
      <c r="J17" s="127">
        <v>0</v>
      </c>
      <c r="K17" s="126"/>
      <c r="L17" s="128">
        <v>15</v>
      </c>
      <c r="M17" s="128"/>
      <c r="N17" s="128"/>
      <c r="O17" s="99"/>
    </row>
    <row r="18" spans="1:15" ht="75" hidden="1" customHeight="1" x14ac:dyDescent="0.25">
      <c r="A18" s="176"/>
      <c r="B18" s="178"/>
      <c r="C18" s="173"/>
      <c r="D18" s="173"/>
      <c r="E18" s="173"/>
      <c r="F18" s="102" t="s">
        <v>16</v>
      </c>
      <c r="G18" s="11" t="s">
        <v>26</v>
      </c>
      <c r="H18" s="127">
        <v>70</v>
      </c>
      <c r="I18" s="127">
        <v>0</v>
      </c>
      <c r="J18" s="127">
        <v>0</v>
      </c>
      <c r="K18" s="126"/>
      <c r="L18" s="128">
        <v>15</v>
      </c>
      <c r="M18" s="128"/>
      <c r="N18" s="128"/>
      <c r="O18" s="99"/>
    </row>
    <row r="19" spans="1:15" ht="90" hidden="1" customHeight="1" x14ac:dyDescent="0.25">
      <c r="A19" s="176"/>
      <c r="B19" s="178"/>
      <c r="C19" s="173"/>
      <c r="D19" s="173"/>
      <c r="E19" s="173"/>
      <c r="F19" s="102" t="s">
        <v>16</v>
      </c>
      <c r="G19" s="11" t="s">
        <v>27</v>
      </c>
      <c r="H19" s="127">
        <v>164</v>
      </c>
      <c r="I19" s="127">
        <v>0</v>
      </c>
      <c r="J19" s="127">
        <v>0</v>
      </c>
      <c r="K19" s="126"/>
      <c r="L19" s="128">
        <v>15</v>
      </c>
      <c r="M19" s="128"/>
      <c r="N19" s="128"/>
      <c r="O19" s="99"/>
    </row>
    <row r="20" spans="1:15" ht="90" hidden="1" customHeight="1" x14ac:dyDescent="0.25">
      <c r="A20" s="176"/>
      <c r="B20" s="178"/>
      <c r="C20" s="173"/>
      <c r="D20" s="173"/>
      <c r="E20" s="173"/>
      <c r="F20" s="102" t="s">
        <v>16</v>
      </c>
      <c r="G20" s="11" t="s">
        <v>28</v>
      </c>
      <c r="H20" s="127">
        <v>120</v>
      </c>
      <c r="I20" s="127">
        <v>0</v>
      </c>
      <c r="J20" s="127">
        <v>0</v>
      </c>
      <c r="K20" s="126"/>
      <c r="L20" s="128">
        <v>12</v>
      </c>
      <c r="M20" s="128"/>
      <c r="N20" s="128"/>
      <c r="O20" s="99"/>
    </row>
    <row r="21" spans="1:15" ht="60" hidden="1" customHeight="1" x14ac:dyDescent="0.25">
      <c r="A21" s="176"/>
      <c r="B21" s="178"/>
      <c r="C21" s="173"/>
      <c r="D21" s="173"/>
      <c r="E21" s="173"/>
      <c r="F21" s="102" t="s">
        <v>16</v>
      </c>
      <c r="G21" s="11" t="s">
        <v>29</v>
      </c>
      <c r="H21" s="127">
        <v>58</v>
      </c>
      <c r="I21" s="127">
        <v>0</v>
      </c>
      <c r="J21" s="127">
        <v>0</v>
      </c>
      <c r="K21" s="126"/>
      <c r="L21" s="128">
        <v>15</v>
      </c>
      <c r="M21" s="128"/>
      <c r="N21" s="128"/>
      <c r="O21" s="99"/>
    </row>
    <row r="22" spans="1:15" ht="60" hidden="1" customHeight="1" x14ac:dyDescent="0.25">
      <c r="A22" s="176"/>
      <c r="B22" s="178"/>
      <c r="C22" s="173"/>
      <c r="D22" s="173"/>
      <c r="E22" s="173"/>
      <c r="F22" s="102" t="s">
        <v>16</v>
      </c>
      <c r="G22" s="11" t="s">
        <v>30</v>
      </c>
      <c r="H22" s="127">
        <v>115</v>
      </c>
      <c r="I22" s="127">
        <v>0</v>
      </c>
      <c r="J22" s="127">
        <v>0</v>
      </c>
      <c r="K22" s="126"/>
      <c r="L22" s="128">
        <v>15</v>
      </c>
      <c r="M22" s="128"/>
      <c r="N22" s="128"/>
      <c r="O22" s="99"/>
    </row>
    <row r="23" spans="1:15" ht="60" hidden="1" customHeight="1" x14ac:dyDescent="0.25">
      <c r="A23" s="176"/>
      <c r="B23" s="178"/>
      <c r="C23" s="173"/>
      <c r="D23" s="173"/>
      <c r="E23" s="173"/>
      <c r="F23" s="102" t="s">
        <v>16</v>
      </c>
      <c r="G23" s="11" t="s">
        <v>31</v>
      </c>
      <c r="H23" s="127">
        <v>57</v>
      </c>
      <c r="I23" s="127">
        <v>0</v>
      </c>
      <c r="J23" s="127">
        <v>0</v>
      </c>
      <c r="K23" s="126"/>
      <c r="L23" s="128">
        <v>12</v>
      </c>
      <c r="M23" s="128"/>
      <c r="N23" s="128"/>
      <c r="O23" s="99"/>
    </row>
    <row r="24" spans="1:15" ht="60" hidden="1" customHeight="1" x14ac:dyDescent="0.25">
      <c r="A24" s="176"/>
      <c r="B24" s="178"/>
      <c r="C24" s="173"/>
      <c r="D24" s="173"/>
      <c r="E24" s="173"/>
      <c r="F24" s="102" t="s">
        <v>16</v>
      </c>
      <c r="G24" s="11" t="s">
        <v>32</v>
      </c>
      <c r="H24" s="127">
        <v>34</v>
      </c>
      <c r="I24" s="127">
        <v>0</v>
      </c>
      <c r="J24" s="127">
        <v>0</v>
      </c>
      <c r="K24" s="126"/>
      <c r="L24" s="128">
        <v>15</v>
      </c>
      <c r="M24" s="128"/>
      <c r="N24" s="128"/>
      <c r="O24" s="99"/>
    </row>
    <row r="25" spans="1:15" ht="75" hidden="1" customHeight="1" x14ac:dyDescent="0.25">
      <c r="A25" s="176"/>
      <c r="B25" s="178"/>
      <c r="C25" s="173"/>
      <c r="D25" s="173"/>
      <c r="E25" s="173"/>
      <c r="F25" s="102" t="s">
        <v>16</v>
      </c>
      <c r="G25" s="11" t="s">
        <v>33</v>
      </c>
      <c r="H25" s="127">
        <v>60</v>
      </c>
      <c r="I25" s="127">
        <v>0</v>
      </c>
      <c r="J25" s="127">
        <v>0</v>
      </c>
      <c r="K25" s="126"/>
      <c r="L25" s="128">
        <v>15</v>
      </c>
      <c r="M25" s="128"/>
      <c r="N25" s="128"/>
      <c r="O25" s="99"/>
    </row>
    <row r="26" spans="1:15" ht="75" hidden="1" customHeight="1" x14ac:dyDescent="0.25">
      <c r="A26" s="176"/>
      <c r="B26" s="178"/>
      <c r="C26" s="173"/>
      <c r="D26" s="173"/>
      <c r="E26" s="173"/>
      <c r="F26" s="102" t="s">
        <v>16</v>
      </c>
      <c r="G26" s="11" t="s">
        <v>34</v>
      </c>
      <c r="H26" s="127">
        <v>44</v>
      </c>
      <c r="I26" s="127">
        <v>0</v>
      </c>
      <c r="J26" s="127">
        <v>0</v>
      </c>
      <c r="K26" s="126"/>
      <c r="L26" s="128">
        <v>15</v>
      </c>
      <c r="M26" s="128"/>
      <c r="N26" s="128"/>
      <c r="O26" s="99"/>
    </row>
    <row r="27" spans="1:15" ht="75" hidden="1" customHeight="1" x14ac:dyDescent="0.25">
      <c r="A27" s="176"/>
      <c r="B27" s="178"/>
      <c r="C27" s="173"/>
      <c r="D27" s="173"/>
      <c r="E27" s="173"/>
      <c r="F27" s="102" t="s">
        <v>16</v>
      </c>
      <c r="G27" s="11" t="s">
        <v>35</v>
      </c>
      <c r="H27" s="127">
        <v>15</v>
      </c>
      <c r="I27" s="127">
        <v>0</v>
      </c>
      <c r="J27" s="127">
        <v>0</v>
      </c>
      <c r="K27" s="126"/>
      <c r="L27" s="128">
        <v>15</v>
      </c>
      <c r="M27" s="128"/>
      <c r="N27" s="128"/>
      <c r="O27" s="99"/>
    </row>
    <row r="28" spans="1:15" ht="60" hidden="1" customHeight="1" x14ac:dyDescent="0.25">
      <c r="A28" s="176"/>
      <c r="B28" s="178"/>
      <c r="C28" s="173"/>
      <c r="D28" s="173"/>
      <c r="E28" s="173"/>
      <c r="F28" s="102" t="s">
        <v>16</v>
      </c>
      <c r="G28" s="11" t="s">
        <v>36</v>
      </c>
      <c r="H28" s="127">
        <v>67</v>
      </c>
      <c r="I28" s="127">
        <v>0</v>
      </c>
      <c r="J28" s="127">
        <v>0</v>
      </c>
      <c r="K28" s="126"/>
      <c r="L28" s="128">
        <v>15</v>
      </c>
      <c r="M28" s="128"/>
      <c r="N28" s="128"/>
      <c r="O28" s="99"/>
    </row>
    <row r="29" spans="1:15" ht="60" hidden="1" customHeight="1" x14ac:dyDescent="0.25">
      <c r="A29" s="176"/>
      <c r="B29" s="178"/>
      <c r="C29" s="173"/>
      <c r="D29" s="173"/>
      <c r="E29" s="173"/>
      <c r="F29" s="102" t="s">
        <v>16</v>
      </c>
      <c r="G29" s="99" t="s">
        <v>37</v>
      </c>
      <c r="H29" s="127">
        <v>157</v>
      </c>
      <c r="I29" s="127">
        <v>0</v>
      </c>
      <c r="J29" s="127">
        <v>0</v>
      </c>
      <c r="K29" s="126"/>
      <c r="L29" s="128">
        <v>15</v>
      </c>
      <c r="M29" s="128"/>
      <c r="N29" s="128"/>
      <c r="O29" s="99"/>
    </row>
    <row r="30" spans="1:15" ht="60" hidden="1" customHeight="1" x14ac:dyDescent="0.25">
      <c r="A30" s="176"/>
      <c r="B30" s="178"/>
      <c r="C30" s="173"/>
      <c r="D30" s="173"/>
      <c r="E30" s="173"/>
      <c r="F30" s="102" t="s">
        <v>16</v>
      </c>
      <c r="G30" s="116" t="s">
        <v>38</v>
      </c>
      <c r="H30" s="127">
        <v>0</v>
      </c>
      <c r="I30" s="127">
        <v>18</v>
      </c>
      <c r="J30" s="127">
        <v>0</v>
      </c>
      <c r="K30" s="126"/>
      <c r="L30" s="126"/>
      <c r="M30" s="129">
        <v>6</v>
      </c>
      <c r="N30" s="129"/>
      <c r="O30" s="99"/>
    </row>
    <row r="31" spans="1:15" ht="90" hidden="1" customHeight="1" x14ac:dyDescent="0.25">
      <c r="A31" s="176"/>
      <c r="B31" s="178"/>
      <c r="C31" s="173"/>
      <c r="D31" s="173"/>
      <c r="E31" s="173"/>
      <c r="F31" s="102" t="s">
        <v>16</v>
      </c>
      <c r="G31" s="116" t="s">
        <v>39</v>
      </c>
      <c r="H31" s="127">
        <v>0</v>
      </c>
      <c r="I31" s="127">
        <v>83</v>
      </c>
      <c r="J31" s="127">
        <v>0</v>
      </c>
      <c r="K31" s="126"/>
      <c r="L31" s="126"/>
      <c r="M31" s="129">
        <v>16</v>
      </c>
      <c r="N31" s="129"/>
      <c r="O31" s="99"/>
    </row>
    <row r="32" spans="1:15" ht="60" hidden="1" customHeight="1" x14ac:dyDescent="0.25">
      <c r="A32" s="176"/>
      <c r="B32" s="178"/>
      <c r="C32" s="173"/>
      <c r="D32" s="173"/>
      <c r="E32" s="173"/>
      <c r="F32" s="102" t="s">
        <v>16</v>
      </c>
      <c r="G32" s="116" t="s">
        <v>40</v>
      </c>
      <c r="H32" s="127">
        <v>0</v>
      </c>
      <c r="I32" s="127">
        <v>43</v>
      </c>
      <c r="J32" s="127">
        <v>0</v>
      </c>
      <c r="K32" s="126"/>
      <c r="L32" s="126"/>
      <c r="M32" s="129">
        <v>12</v>
      </c>
      <c r="N32" s="129"/>
      <c r="O32" s="99"/>
    </row>
    <row r="33" spans="1:15" ht="60" hidden="1" customHeight="1" x14ac:dyDescent="0.25">
      <c r="A33" s="176"/>
      <c r="B33" s="178"/>
      <c r="C33" s="173"/>
      <c r="D33" s="173"/>
      <c r="E33" s="173"/>
      <c r="F33" s="102" t="s">
        <v>16</v>
      </c>
      <c r="G33" s="116" t="s">
        <v>41</v>
      </c>
      <c r="H33" s="127">
        <v>0</v>
      </c>
      <c r="I33" s="127">
        <v>31</v>
      </c>
      <c r="J33" s="127">
        <v>0</v>
      </c>
      <c r="K33" s="126"/>
      <c r="L33" s="126"/>
      <c r="M33" s="129">
        <v>15</v>
      </c>
      <c r="N33" s="129"/>
      <c r="O33" s="99"/>
    </row>
    <row r="34" spans="1:15" ht="90" hidden="1" customHeight="1" x14ac:dyDescent="0.25">
      <c r="A34" s="176"/>
      <c r="B34" s="178"/>
      <c r="C34" s="173"/>
      <c r="D34" s="173"/>
      <c r="E34" s="173"/>
      <c r="F34" s="102" t="s">
        <v>16</v>
      </c>
      <c r="G34" s="116" t="s">
        <v>42</v>
      </c>
      <c r="H34" s="127">
        <v>0</v>
      </c>
      <c r="I34" s="127">
        <v>27</v>
      </c>
      <c r="J34" s="127">
        <v>0</v>
      </c>
      <c r="K34" s="126"/>
      <c r="L34" s="126"/>
      <c r="M34" s="129">
        <v>15</v>
      </c>
      <c r="N34" s="129"/>
      <c r="O34" s="99"/>
    </row>
    <row r="35" spans="1:15" ht="90" hidden="1" customHeight="1" x14ac:dyDescent="0.25">
      <c r="A35" s="176"/>
      <c r="B35" s="178"/>
      <c r="C35" s="173"/>
      <c r="D35" s="173"/>
      <c r="E35" s="173"/>
      <c r="F35" s="102" t="s">
        <v>16</v>
      </c>
      <c r="G35" s="116" t="s">
        <v>43</v>
      </c>
      <c r="H35" s="127">
        <v>0</v>
      </c>
      <c r="I35" s="127">
        <v>130</v>
      </c>
      <c r="J35" s="127">
        <v>0</v>
      </c>
      <c r="K35" s="126"/>
      <c r="L35" s="126"/>
      <c r="M35" s="129">
        <v>30</v>
      </c>
      <c r="N35" s="129"/>
      <c r="O35" s="99"/>
    </row>
    <row r="36" spans="1:15" ht="75" hidden="1" customHeight="1" x14ac:dyDescent="0.25">
      <c r="A36" s="176"/>
      <c r="B36" s="178"/>
      <c r="C36" s="173"/>
      <c r="D36" s="173"/>
      <c r="E36" s="173"/>
      <c r="F36" s="102" t="s">
        <v>16</v>
      </c>
      <c r="G36" s="116" t="s">
        <v>44</v>
      </c>
      <c r="H36" s="127">
        <v>0</v>
      </c>
      <c r="I36" s="127">
        <v>80</v>
      </c>
      <c r="J36" s="127">
        <v>0</v>
      </c>
      <c r="K36" s="126"/>
      <c r="L36" s="126"/>
      <c r="M36" s="129">
        <v>15</v>
      </c>
      <c r="N36" s="129"/>
      <c r="O36" s="99"/>
    </row>
    <row r="37" spans="1:15" ht="75" hidden="1" customHeight="1" x14ac:dyDescent="0.25">
      <c r="A37" s="176"/>
      <c r="B37" s="178"/>
      <c r="C37" s="173"/>
      <c r="D37" s="173"/>
      <c r="E37" s="173"/>
      <c r="F37" s="102" t="s">
        <v>16</v>
      </c>
      <c r="G37" s="116" t="s">
        <v>45</v>
      </c>
      <c r="H37" s="127">
        <v>0</v>
      </c>
      <c r="I37" s="127">
        <v>34</v>
      </c>
      <c r="J37" s="127">
        <v>0</v>
      </c>
      <c r="K37" s="126"/>
      <c r="L37" s="126"/>
      <c r="M37" s="129">
        <v>15</v>
      </c>
      <c r="N37" s="129"/>
      <c r="O37" s="99"/>
    </row>
    <row r="38" spans="1:15" ht="60" hidden="1" customHeight="1" x14ac:dyDescent="0.25">
      <c r="A38" s="176"/>
      <c r="B38" s="178"/>
      <c r="C38" s="173"/>
      <c r="D38" s="173"/>
      <c r="E38" s="173"/>
      <c r="F38" s="102" t="s">
        <v>16</v>
      </c>
      <c r="G38" s="116" t="s">
        <v>46</v>
      </c>
      <c r="H38" s="127">
        <v>0</v>
      </c>
      <c r="I38" s="127">
        <v>99</v>
      </c>
      <c r="J38" s="127">
        <v>0</v>
      </c>
      <c r="K38" s="126"/>
      <c r="L38" s="126"/>
      <c r="M38" s="129">
        <v>15</v>
      </c>
      <c r="N38" s="129"/>
      <c r="O38" s="99"/>
    </row>
    <row r="39" spans="1:15" ht="75" hidden="1" customHeight="1" x14ac:dyDescent="0.25">
      <c r="A39" s="176"/>
      <c r="B39" s="178"/>
      <c r="C39" s="173"/>
      <c r="D39" s="173"/>
      <c r="E39" s="173"/>
      <c r="F39" s="102" t="s">
        <v>16</v>
      </c>
      <c r="G39" s="116" t="s">
        <v>47</v>
      </c>
      <c r="H39" s="127">
        <v>0</v>
      </c>
      <c r="I39" s="127">
        <v>30</v>
      </c>
      <c r="J39" s="127">
        <v>0</v>
      </c>
      <c r="K39" s="126"/>
      <c r="L39" s="126"/>
      <c r="M39" s="129">
        <v>6</v>
      </c>
      <c r="N39" s="129"/>
      <c r="O39" s="99"/>
    </row>
    <row r="40" spans="1:15" ht="75" hidden="1" customHeight="1" x14ac:dyDescent="0.25">
      <c r="A40" s="176"/>
      <c r="B40" s="178"/>
      <c r="C40" s="173"/>
      <c r="D40" s="173"/>
      <c r="E40" s="173"/>
      <c r="F40" s="102" t="s">
        <v>16</v>
      </c>
      <c r="G40" s="116" t="s">
        <v>48</v>
      </c>
      <c r="H40" s="127">
        <v>0</v>
      </c>
      <c r="I40" s="127">
        <v>117</v>
      </c>
      <c r="J40" s="127">
        <v>0</v>
      </c>
      <c r="K40" s="126"/>
      <c r="L40" s="126"/>
      <c r="M40" s="129">
        <v>3</v>
      </c>
      <c r="N40" s="129"/>
      <c r="O40" s="99"/>
    </row>
    <row r="41" spans="1:15" ht="63.75" hidden="1" customHeight="1" x14ac:dyDescent="0.25">
      <c r="A41" s="176"/>
      <c r="B41" s="178"/>
      <c r="C41" s="173"/>
      <c r="D41" s="173"/>
      <c r="E41" s="173"/>
      <c r="F41" s="99" t="s">
        <v>49</v>
      </c>
      <c r="G41" s="14" t="s">
        <v>50</v>
      </c>
      <c r="H41" s="127">
        <v>86</v>
      </c>
      <c r="I41" s="127">
        <v>0</v>
      </c>
      <c r="J41" s="127">
        <v>0</v>
      </c>
      <c r="K41" s="126"/>
      <c r="L41" s="128">
        <v>90</v>
      </c>
      <c r="M41" s="128"/>
      <c r="N41" s="128"/>
      <c r="O41" s="99"/>
    </row>
    <row r="42" spans="1:15" ht="63.75" hidden="1" customHeight="1" x14ac:dyDescent="0.25">
      <c r="A42" s="176"/>
      <c r="B42" s="178"/>
      <c r="C42" s="173"/>
      <c r="D42" s="173"/>
      <c r="E42" s="173"/>
      <c r="F42" s="99" t="s">
        <v>49</v>
      </c>
      <c r="G42" s="14" t="s">
        <v>51</v>
      </c>
      <c r="H42" s="127">
        <v>2</v>
      </c>
      <c r="I42" s="127">
        <v>0</v>
      </c>
      <c r="J42" s="127">
        <v>0</v>
      </c>
      <c r="K42" s="126"/>
      <c r="L42" s="128">
        <v>7</v>
      </c>
      <c r="M42" s="128"/>
      <c r="N42" s="128"/>
      <c r="O42" s="99"/>
    </row>
    <row r="43" spans="1:15" ht="51" hidden="1" customHeight="1" x14ac:dyDescent="0.25">
      <c r="A43" s="176"/>
      <c r="B43" s="178"/>
      <c r="C43" s="173"/>
      <c r="D43" s="173"/>
      <c r="E43" s="173"/>
      <c r="F43" s="99" t="s">
        <v>52</v>
      </c>
      <c r="G43" s="18" t="s">
        <v>53</v>
      </c>
      <c r="H43" s="127">
        <v>0</v>
      </c>
      <c r="I43" s="127">
        <v>0</v>
      </c>
      <c r="J43" s="127">
        <v>127</v>
      </c>
      <c r="K43" s="126"/>
      <c r="L43" s="126"/>
      <c r="M43" s="129"/>
      <c r="N43" s="129">
        <v>15</v>
      </c>
      <c r="O43" s="99"/>
    </row>
    <row r="44" spans="1:15" ht="51" hidden="1" customHeight="1" x14ac:dyDescent="0.25">
      <c r="A44" s="176"/>
      <c r="B44" s="178"/>
      <c r="C44" s="173"/>
      <c r="D44" s="173"/>
      <c r="E44" s="173"/>
      <c r="F44" s="99" t="s">
        <v>52</v>
      </c>
      <c r="G44" s="18" t="s">
        <v>54</v>
      </c>
      <c r="H44" s="127">
        <v>0</v>
      </c>
      <c r="I44" s="127">
        <v>0</v>
      </c>
      <c r="J44" s="127">
        <v>182</v>
      </c>
      <c r="K44" s="126"/>
      <c r="L44" s="126"/>
      <c r="M44" s="129"/>
      <c r="N44" s="129">
        <v>15</v>
      </c>
      <c r="O44" s="99"/>
    </row>
    <row r="45" spans="1:15" ht="51" hidden="1" customHeight="1" x14ac:dyDescent="0.25">
      <c r="A45" s="176"/>
      <c r="B45" s="178"/>
      <c r="C45" s="173"/>
      <c r="D45" s="173"/>
      <c r="E45" s="173"/>
      <c r="F45" s="99" t="s">
        <v>16</v>
      </c>
      <c r="G45" s="14" t="s">
        <v>55</v>
      </c>
      <c r="H45" s="127">
        <v>0</v>
      </c>
      <c r="I45" s="127">
        <v>0</v>
      </c>
      <c r="J45" s="127">
        <v>67</v>
      </c>
      <c r="K45" s="126"/>
      <c r="L45" s="126"/>
      <c r="M45" s="129"/>
      <c r="N45" s="129">
        <v>15</v>
      </c>
      <c r="O45" s="99"/>
    </row>
    <row r="46" spans="1:15" ht="63.75" hidden="1" customHeight="1" x14ac:dyDescent="0.25">
      <c r="A46" s="176"/>
      <c r="B46" s="178"/>
      <c r="C46" s="173"/>
      <c r="D46" s="173"/>
      <c r="E46" s="173"/>
      <c r="F46" s="99" t="s">
        <v>16</v>
      </c>
      <c r="G46" s="14" t="s">
        <v>56</v>
      </c>
      <c r="H46" s="127">
        <v>0</v>
      </c>
      <c r="I46" s="127">
        <v>0</v>
      </c>
      <c r="J46" s="127">
        <v>139</v>
      </c>
      <c r="K46" s="126"/>
      <c r="L46" s="126"/>
      <c r="M46" s="129"/>
      <c r="N46" s="129">
        <v>15</v>
      </c>
      <c r="O46" s="99"/>
    </row>
    <row r="47" spans="1:15" ht="51" hidden="1" customHeight="1" x14ac:dyDescent="0.25">
      <c r="A47" s="176"/>
      <c r="B47" s="178"/>
      <c r="C47" s="173"/>
      <c r="D47" s="173"/>
      <c r="E47" s="173"/>
      <c r="F47" s="99" t="s">
        <v>16</v>
      </c>
      <c r="G47" s="14" t="s">
        <v>57</v>
      </c>
      <c r="H47" s="127">
        <v>0</v>
      </c>
      <c r="I47" s="127">
        <v>0</v>
      </c>
      <c r="J47" s="127">
        <v>96</v>
      </c>
      <c r="K47" s="126"/>
      <c r="L47" s="126"/>
      <c r="M47" s="129"/>
      <c r="N47" s="129">
        <v>30</v>
      </c>
      <c r="O47" s="99"/>
    </row>
    <row r="48" spans="1:15" ht="51" hidden="1" customHeight="1" x14ac:dyDescent="0.25">
      <c r="A48" s="176"/>
      <c r="B48" s="178"/>
      <c r="C48" s="173"/>
      <c r="D48" s="173"/>
      <c r="E48" s="173"/>
      <c r="F48" s="99" t="s">
        <v>16</v>
      </c>
      <c r="G48" s="14" t="s">
        <v>58</v>
      </c>
      <c r="H48" s="127">
        <v>0</v>
      </c>
      <c r="I48" s="127">
        <v>0</v>
      </c>
      <c r="J48" s="127">
        <v>27</v>
      </c>
      <c r="K48" s="126"/>
      <c r="L48" s="126"/>
      <c r="M48" s="129"/>
      <c r="N48" s="129">
        <v>15</v>
      </c>
      <c r="O48" s="99"/>
    </row>
    <row r="49" spans="1:15" ht="51" hidden="1" customHeight="1" x14ac:dyDescent="0.25">
      <c r="A49" s="176"/>
      <c r="B49" s="178"/>
      <c r="C49" s="173"/>
      <c r="D49" s="173"/>
      <c r="E49" s="173"/>
      <c r="F49" s="99" t="s">
        <v>16</v>
      </c>
      <c r="G49" s="14" t="s">
        <v>59</v>
      </c>
      <c r="H49" s="127">
        <v>0</v>
      </c>
      <c r="I49" s="127">
        <v>0</v>
      </c>
      <c r="J49" s="127">
        <v>42</v>
      </c>
      <c r="K49" s="126"/>
      <c r="L49" s="126"/>
      <c r="M49" s="129"/>
      <c r="N49" s="129">
        <v>15</v>
      </c>
      <c r="O49" s="99"/>
    </row>
    <row r="50" spans="1:15" ht="51" hidden="1" customHeight="1" x14ac:dyDescent="0.25">
      <c r="A50" s="176"/>
      <c r="B50" s="178"/>
      <c r="C50" s="173"/>
      <c r="D50" s="173"/>
      <c r="E50" s="173"/>
      <c r="F50" s="99" t="s">
        <v>16</v>
      </c>
      <c r="G50" s="14" t="s">
        <v>60</v>
      </c>
      <c r="H50" s="127">
        <v>0</v>
      </c>
      <c r="I50" s="127">
        <v>0</v>
      </c>
      <c r="J50" s="127">
        <v>51</v>
      </c>
      <c r="K50" s="126"/>
      <c r="L50" s="126"/>
      <c r="M50" s="129"/>
      <c r="N50" s="129">
        <v>15</v>
      </c>
      <c r="O50" s="99"/>
    </row>
    <row r="51" spans="1:15" ht="51" hidden="1" customHeight="1" x14ac:dyDescent="0.25">
      <c r="A51" s="176"/>
      <c r="B51" s="178"/>
      <c r="C51" s="173"/>
      <c r="D51" s="173"/>
      <c r="E51" s="173"/>
      <c r="F51" s="99" t="s">
        <v>16</v>
      </c>
      <c r="G51" s="14" t="s">
        <v>61</v>
      </c>
      <c r="H51" s="127">
        <v>0</v>
      </c>
      <c r="I51" s="127">
        <v>0</v>
      </c>
      <c r="J51" s="127">
        <v>36</v>
      </c>
      <c r="K51" s="126"/>
      <c r="L51" s="126"/>
      <c r="M51" s="129"/>
      <c r="N51" s="129">
        <v>30</v>
      </c>
      <c r="O51" s="99"/>
    </row>
    <row r="52" spans="1:15" ht="63.75" hidden="1" customHeight="1" x14ac:dyDescent="0.25">
      <c r="A52" s="176"/>
      <c r="B52" s="178"/>
      <c r="C52" s="173"/>
      <c r="D52" s="173"/>
      <c r="E52" s="173"/>
      <c r="F52" s="99" t="s">
        <v>16</v>
      </c>
      <c r="G52" s="14" t="s">
        <v>62</v>
      </c>
      <c r="H52" s="127">
        <v>0</v>
      </c>
      <c r="I52" s="127">
        <v>0</v>
      </c>
      <c r="J52" s="127">
        <v>417</v>
      </c>
      <c r="K52" s="126"/>
      <c r="L52" s="126"/>
      <c r="M52" s="129"/>
      <c r="N52" s="129">
        <v>33</v>
      </c>
      <c r="O52" s="99"/>
    </row>
    <row r="53" spans="1:15" ht="63.75" hidden="1" customHeight="1" x14ac:dyDescent="0.25">
      <c r="A53" s="176"/>
      <c r="B53" s="178"/>
      <c r="C53" s="173"/>
      <c r="D53" s="173"/>
      <c r="E53" s="173"/>
      <c r="F53" s="99" t="s">
        <v>16</v>
      </c>
      <c r="G53" s="14" t="s">
        <v>63</v>
      </c>
      <c r="H53" s="127">
        <v>0</v>
      </c>
      <c r="I53" s="127">
        <v>0</v>
      </c>
      <c r="J53" s="127">
        <v>60</v>
      </c>
      <c r="K53" s="126"/>
      <c r="L53" s="126"/>
      <c r="M53" s="129"/>
      <c r="N53" s="129">
        <v>15</v>
      </c>
      <c r="O53" s="99"/>
    </row>
    <row r="54" spans="1:15" ht="51" hidden="1" customHeight="1" x14ac:dyDescent="0.25">
      <c r="A54" s="176"/>
      <c r="B54" s="178"/>
      <c r="C54" s="173"/>
      <c r="D54" s="173"/>
      <c r="E54" s="173"/>
      <c r="F54" s="99" t="s">
        <v>16</v>
      </c>
      <c r="G54" s="14" t="s">
        <v>64</v>
      </c>
      <c r="H54" s="127">
        <v>0</v>
      </c>
      <c r="I54" s="127">
        <v>0</v>
      </c>
      <c r="J54" s="127">
        <v>46</v>
      </c>
      <c r="K54" s="126"/>
      <c r="L54" s="126"/>
      <c r="M54" s="129"/>
      <c r="N54" s="129">
        <v>15</v>
      </c>
      <c r="O54" s="99"/>
    </row>
    <row r="55" spans="1:15" ht="51" hidden="1" customHeight="1" x14ac:dyDescent="0.25">
      <c r="A55" s="176"/>
      <c r="B55" s="178"/>
      <c r="C55" s="173"/>
      <c r="D55" s="173"/>
      <c r="E55" s="173"/>
      <c r="F55" s="99" t="s">
        <v>16</v>
      </c>
      <c r="G55" s="14" t="s">
        <v>65</v>
      </c>
      <c r="H55" s="127">
        <v>0</v>
      </c>
      <c r="I55" s="127">
        <v>0</v>
      </c>
      <c r="J55" s="127">
        <v>48</v>
      </c>
      <c r="K55" s="126"/>
      <c r="L55" s="126"/>
      <c r="M55" s="129"/>
      <c r="N55" s="129">
        <v>15</v>
      </c>
      <c r="O55" s="99"/>
    </row>
    <row r="56" spans="1:15" ht="51" hidden="1" customHeight="1" x14ac:dyDescent="0.25">
      <c r="A56" s="176"/>
      <c r="B56" s="178"/>
      <c r="C56" s="173"/>
      <c r="D56" s="173"/>
      <c r="E56" s="173"/>
      <c r="F56" s="99" t="s">
        <v>16</v>
      </c>
      <c r="G56" s="14" t="s">
        <v>66</v>
      </c>
      <c r="H56" s="127">
        <v>0</v>
      </c>
      <c r="I56" s="127">
        <v>0</v>
      </c>
      <c r="J56" s="127">
        <v>55</v>
      </c>
      <c r="K56" s="126"/>
      <c r="L56" s="126"/>
      <c r="M56" s="129"/>
      <c r="N56" s="129">
        <v>15</v>
      </c>
      <c r="O56" s="99"/>
    </row>
    <row r="57" spans="1:15" ht="51" hidden="1" customHeight="1" x14ac:dyDescent="0.25">
      <c r="A57" s="176"/>
      <c r="B57" s="178"/>
      <c r="C57" s="173"/>
      <c r="D57" s="173"/>
      <c r="E57" s="173"/>
      <c r="F57" s="99" t="s">
        <v>16</v>
      </c>
      <c r="G57" s="14" t="s">
        <v>67</v>
      </c>
      <c r="H57" s="127">
        <v>0</v>
      </c>
      <c r="I57" s="127">
        <v>0</v>
      </c>
      <c r="J57" s="127">
        <v>64</v>
      </c>
      <c r="K57" s="126"/>
      <c r="L57" s="126"/>
      <c r="M57" s="129"/>
      <c r="N57" s="129">
        <v>15</v>
      </c>
      <c r="O57" s="99"/>
    </row>
    <row r="58" spans="1:15" ht="51" hidden="1" customHeight="1" x14ac:dyDescent="0.25">
      <c r="A58" s="176"/>
      <c r="B58" s="178"/>
      <c r="C58" s="173"/>
      <c r="D58" s="173"/>
      <c r="E58" s="173"/>
      <c r="F58" s="99" t="s">
        <v>16</v>
      </c>
      <c r="G58" s="14" t="s">
        <v>68</v>
      </c>
      <c r="H58" s="127">
        <v>0</v>
      </c>
      <c r="I58" s="127">
        <v>0</v>
      </c>
      <c r="J58" s="127">
        <v>58</v>
      </c>
      <c r="K58" s="126"/>
      <c r="L58" s="126"/>
      <c r="M58" s="129"/>
      <c r="N58" s="129">
        <v>15</v>
      </c>
      <c r="O58" s="99"/>
    </row>
    <row r="59" spans="1:15" ht="51" hidden="1" customHeight="1" x14ac:dyDescent="0.25">
      <c r="A59" s="176"/>
      <c r="B59" s="178"/>
      <c r="C59" s="173"/>
      <c r="D59" s="173"/>
      <c r="E59" s="173"/>
      <c r="F59" s="99" t="s">
        <v>16</v>
      </c>
      <c r="G59" s="14" t="s">
        <v>69</v>
      </c>
      <c r="H59" s="127">
        <v>0</v>
      </c>
      <c r="I59" s="127">
        <v>0</v>
      </c>
      <c r="J59" s="127">
        <v>56</v>
      </c>
      <c r="K59" s="126"/>
      <c r="L59" s="126"/>
      <c r="M59" s="129"/>
      <c r="N59" s="129">
        <v>30</v>
      </c>
      <c r="O59" s="99"/>
    </row>
    <row r="60" spans="1:15" ht="51" hidden="1" customHeight="1" x14ac:dyDescent="0.25">
      <c r="A60" s="176"/>
      <c r="B60" s="178"/>
      <c r="C60" s="173"/>
      <c r="D60" s="173"/>
      <c r="E60" s="173"/>
      <c r="F60" s="99" t="s">
        <v>16</v>
      </c>
      <c r="G60" s="14" t="s">
        <v>70</v>
      </c>
      <c r="H60" s="127">
        <v>0</v>
      </c>
      <c r="I60" s="127">
        <v>0</v>
      </c>
      <c r="J60" s="127">
        <v>113</v>
      </c>
      <c r="K60" s="126"/>
      <c r="L60" s="126"/>
      <c r="M60" s="129"/>
      <c r="N60" s="129">
        <v>15</v>
      </c>
      <c r="O60" s="99"/>
    </row>
    <row r="61" spans="1:15" ht="63.75" hidden="1" customHeight="1" x14ac:dyDescent="0.25">
      <c r="A61" s="176"/>
      <c r="B61" s="178"/>
      <c r="C61" s="173"/>
      <c r="D61" s="173"/>
      <c r="E61" s="173"/>
      <c r="F61" s="99" t="s">
        <v>16</v>
      </c>
      <c r="G61" s="14" t="s">
        <v>71</v>
      </c>
      <c r="H61" s="127">
        <v>0</v>
      </c>
      <c r="I61" s="127">
        <v>0</v>
      </c>
      <c r="J61" s="127">
        <v>143</v>
      </c>
      <c r="K61" s="126"/>
      <c r="L61" s="126"/>
      <c r="M61" s="129"/>
      <c r="N61" s="129">
        <v>15</v>
      </c>
      <c r="O61" s="99"/>
    </row>
    <row r="62" spans="1:15" ht="51" hidden="1" customHeight="1" x14ac:dyDescent="0.25">
      <c r="A62" s="176"/>
      <c r="B62" s="178"/>
      <c r="C62" s="173"/>
      <c r="D62" s="173"/>
      <c r="E62" s="173"/>
      <c r="F62" s="99" t="s">
        <v>16</v>
      </c>
      <c r="G62" s="14" t="s">
        <v>72</v>
      </c>
      <c r="H62" s="127">
        <v>0</v>
      </c>
      <c r="I62" s="127">
        <v>0</v>
      </c>
      <c r="J62" s="127">
        <v>86</v>
      </c>
      <c r="K62" s="126"/>
      <c r="L62" s="126"/>
      <c r="M62" s="129"/>
      <c r="N62" s="129">
        <v>15</v>
      </c>
      <c r="O62" s="99"/>
    </row>
    <row r="63" spans="1:15" ht="51" hidden="1" customHeight="1" x14ac:dyDescent="0.25">
      <c r="A63" s="176"/>
      <c r="B63" s="178"/>
      <c r="C63" s="173"/>
      <c r="D63" s="173"/>
      <c r="E63" s="173"/>
      <c r="F63" s="99" t="s">
        <v>16</v>
      </c>
      <c r="G63" s="14" t="s">
        <v>73</v>
      </c>
      <c r="H63" s="127">
        <v>0</v>
      </c>
      <c r="I63" s="127">
        <v>0</v>
      </c>
      <c r="J63" s="127">
        <v>226</v>
      </c>
      <c r="K63" s="126"/>
      <c r="L63" s="126"/>
      <c r="M63" s="129"/>
      <c r="N63" s="129">
        <v>3</v>
      </c>
      <c r="O63" s="99"/>
    </row>
    <row r="64" spans="1:15" ht="51" hidden="1" customHeight="1" x14ac:dyDescent="0.25">
      <c r="A64" s="176"/>
      <c r="B64" s="178"/>
      <c r="C64" s="173"/>
      <c r="D64" s="173"/>
      <c r="E64" s="173"/>
      <c r="F64" s="99" t="s">
        <v>16</v>
      </c>
      <c r="G64" s="14" t="s">
        <v>74</v>
      </c>
      <c r="H64" s="127">
        <v>0</v>
      </c>
      <c r="I64" s="127">
        <v>0</v>
      </c>
      <c r="J64" s="127">
        <v>70</v>
      </c>
      <c r="K64" s="126"/>
      <c r="L64" s="126"/>
      <c r="M64" s="129"/>
      <c r="N64" s="129">
        <v>15</v>
      </c>
      <c r="O64" s="99"/>
    </row>
    <row r="65" spans="1:15" ht="89.25" hidden="1" customHeight="1" x14ac:dyDescent="0.25">
      <c r="A65" s="176"/>
      <c r="B65" s="178"/>
      <c r="C65" s="173"/>
      <c r="D65" s="173"/>
      <c r="E65" s="173"/>
      <c r="F65" s="99" t="s">
        <v>16</v>
      </c>
      <c r="G65" s="14" t="s">
        <v>75</v>
      </c>
      <c r="H65" s="127">
        <v>0</v>
      </c>
      <c r="I65" s="127">
        <v>0</v>
      </c>
      <c r="J65" s="127">
        <v>260</v>
      </c>
      <c r="K65" s="126"/>
      <c r="L65" s="126"/>
      <c r="M65" s="129"/>
      <c r="N65" s="129">
        <v>45</v>
      </c>
      <c r="O65" s="99"/>
    </row>
    <row r="66" spans="1:15" ht="51" hidden="1" customHeight="1" x14ac:dyDescent="0.25">
      <c r="A66" s="176"/>
      <c r="B66" s="178"/>
      <c r="C66" s="173"/>
      <c r="D66" s="173"/>
      <c r="E66" s="173"/>
      <c r="F66" s="99" t="s">
        <v>16</v>
      </c>
      <c r="G66" s="14" t="s">
        <v>76</v>
      </c>
      <c r="H66" s="127">
        <v>0</v>
      </c>
      <c r="I66" s="127">
        <v>0</v>
      </c>
      <c r="J66" s="127">
        <v>115</v>
      </c>
      <c r="K66" s="126"/>
      <c r="L66" s="126"/>
      <c r="M66" s="129"/>
      <c r="N66" s="129">
        <v>15</v>
      </c>
      <c r="O66" s="99"/>
    </row>
    <row r="67" spans="1:15" ht="51" hidden="1" customHeight="1" x14ac:dyDescent="0.25">
      <c r="A67" s="176"/>
      <c r="B67" s="178"/>
      <c r="C67" s="173"/>
      <c r="D67" s="173"/>
      <c r="E67" s="173"/>
      <c r="F67" s="99" t="s">
        <v>16</v>
      </c>
      <c r="G67" s="14" t="s">
        <v>77</v>
      </c>
      <c r="H67" s="127">
        <v>0</v>
      </c>
      <c r="I67" s="127">
        <v>0</v>
      </c>
      <c r="J67" s="127">
        <v>117</v>
      </c>
      <c r="K67" s="126"/>
      <c r="L67" s="126"/>
      <c r="M67" s="129"/>
      <c r="N67" s="129">
        <v>3</v>
      </c>
      <c r="O67" s="99"/>
    </row>
    <row r="68" spans="1:15" ht="51" hidden="1" customHeight="1" x14ac:dyDescent="0.25">
      <c r="A68" s="176"/>
      <c r="B68" s="178"/>
      <c r="C68" s="173"/>
      <c r="D68" s="173"/>
      <c r="E68" s="173"/>
      <c r="F68" s="99" t="s">
        <v>16</v>
      </c>
      <c r="G68" s="14" t="s">
        <v>78</v>
      </c>
      <c r="H68" s="127">
        <v>0</v>
      </c>
      <c r="I68" s="127">
        <v>0</v>
      </c>
      <c r="J68" s="127">
        <v>38</v>
      </c>
      <c r="K68" s="126"/>
      <c r="L68" s="126"/>
      <c r="M68" s="129"/>
      <c r="N68" s="129">
        <v>15</v>
      </c>
      <c r="O68" s="99"/>
    </row>
    <row r="69" spans="1:15" ht="63.75" hidden="1" customHeight="1" x14ac:dyDescent="0.25">
      <c r="A69" s="176"/>
      <c r="B69" s="178"/>
      <c r="C69" s="173"/>
      <c r="D69" s="173"/>
      <c r="E69" s="173"/>
      <c r="F69" s="99" t="s">
        <v>16</v>
      </c>
      <c r="G69" s="14" t="s">
        <v>79</v>
      </c>
      <c r="H69" s="127">
        <v>0</v>
      </c>
      <c r="I69" s="127">
        <v>0</v>
      </c>
      <c r="J69" s="127">
        <v>58</v>
      </c>
      <c r="K69" s="126"/>
      <c r="L69" s="126"/>
      <c r="M69" s="129"/>
      <c r="N69" s="129">
        <v>15</v>
      </c>
      <c r="O69" s="99"/>
    </row>
    <row r="70" spans="1:15" ht="63.75" hidden="1" customHeight="1" x14ac:dyDescent="0.25">
      <c r="A70" s="176"/>
      <c r="B70" s="178"/>
      <c r="C70" s="173"/>
      <c r="D70" s="173"/>
      <c r="E70" s="173"/>
      <c r="F70" s="99" t="s">
        <v>16</v>
      </c>
      <c r="G70" s="14" t="s">
        <v>80</v>
      </c>
      <c r="H70" s="127">
        <v>0</v>
      </c>
      <c r="I70" s="127">
        <v>0</v>
      </c>
      <c r="J70" s="127">
        <v>60</v>
      </c>
      <c r="K70" s="126"/>
      <c r="L70" s="126"/>
      <c r="M70" s="129"/>
      <c r="N70" s="129">
        <v>15</v>
      </c>
      <c r="O70" s="99"/>
    </row>
    <row r="71" spans="1:15" ht="63.75" hidden="1" customHeight="1" x14ac:dyDescent="0.25">
      <c r="A71" s="176"/>
      <c r="B71" s="178"/>
      <c r="C71" s="173"/>
      <c r="D71" s="173"/>
      <c r="E71" s="173"/>
      <c r="F71" s="99" t="s">
        <v>16</v>
      </c>
      <c r="G71" s="14" t="s">
        <v>81</v>
      </c>
      <c r="H71" s="127">
        <v>0</v>
      </c>
      <c r="I71" s="127">
        <v>0</v>
      </c>
      <c r="J71" s="127">
        <v>88</v>
      </c>
      <c r="K71" s="126"/>
      <c r="L71" s="126"/>
      <c r="M71" s="129"/>
      <c r="N71" s="129">
        <v>15</v>
      </c>
      <c r="O71" s="99"/>
    </row>
    <row r="72" spans="1:15" ht="63.75" hidden="1" customHeight="1" x14ac:dyDescent="0.25">
      <c r="A72" s="176"/>
      <c r="B72" s="178"/>
      <c r="C72" s="173"/>
      <c r="D72" s="173"/>
      <c r="E72" s="173"/>
      <c r="F72" s="99" t="s">
        <v>49</v>
      </c>
      <c r="G72" s="14" t="s">
        <v>82</v>
      </c>
      <c r="H72" s="127">
        <v>0</v>
      </c>
      <c r="I72" s="127">
        <v>0</v>
      </c>
      <c r="J72" s="127">
        <v>70</v>
      </c>
      <c r="K72" s="126"/>
      <c r="L72" s="126"/>
      <c r="M72" s="129"/>
      <c r="N72" s="129">
        <v>30</v>
      </c>
      <c r="O72" s="99"/>
    </row>
    <row r="73" spans="1:15" ht="15.75" hidden="1" customHeight="1" x14ac:dyDescent="0.25">
      <c r="A73" s="176"/>
      <c r="B73" s="178"/>
      <c r="C73" s="173"/>
      <c r="D73" s="173"/>
      <c r="E73" s="173"/>
      <c r="F73" s="99"/>
      <c r="G73" s="13"/>
      <c r="H73" s="127">
        <v>0</v>
      </c>
      <c r="I73" s="127">
        <v>0</v>
      </c>
      <c r="J73" s="127">
        <v>0</v>
      </c>
      <c r="K73" s="126"/>
      <c r="L73" s="126"/>
      <c r="M73" s="129"/>
      <c r="N73" s="129"/>
      <c r="O73" s="99"/>
    </row>
    <row r="74" spans="1:15" ht="15.75" hidden="1" customHeight="1" x14ac:dyDescent="0.25">
      <c r="A74" s="176"/>
      <c r="B74" s="178"/>
      <c r="C74" s="173"/>
      <c r="D74" s="173"/>
      <c r="E74" s="173"/>
      <c r="F74" s="99"/>
      <c r="G74" s="13"/>
      <c r="H74" s="127">
        <v>0</v>
      </c>
      <c r="I74" s="127">
        <v>0</v>
      </c>
      <c r="J74" s="127">
        <v>0</v>
      </c>
      <c r="K74" s="126"/>
      <c r="L74" s="126"/>
      <c r="M74" s="129"/>
      <c r="N74" s="129"/>
      <c r="O74" s="99"/>
    </row>
    <row r="75" spans="1:15" x14ac:dyDescent="0.25">
      <c r="A75" s="176"/>
      <c r="B75" s="178"/>
      <c r="C75" s="173"/>
      <c r="D75" s="173"/>
      <c r="E75" s="173" t="s">
        <v>83</v>
      </c>
      <c r="F75" s="102"/>
      <c r="G75" s="99"/>
      <c r="H75" s="126">
        <f>SUM(H76:H95)</f>
        <v>941</v>
      </c>
      <c r="I75" s="126">
        <f>SUM(I80:I87)</f>
        <v>1325</v>
      </c>
      <c r="J75" s="126">
        <f>SUM(J88:J93)</f>
        <v>1702</v>
      </c>
      <c r="K75" s="126"/>
      <c r="L75" s="126">
        <f>SUM(L76:L95)</f>
        <v>135</v>
      </c>
      <c r="M75" s="126">
        <f>SUM(M80:M87)</f>
        <v>285</v>
      </c>
      <c r="N75" s="126">
        <f>SUM(N88:N93)</f>
        <v>247</v>
      </c>
      <c r="O75" s="99"/>
    </row>
    <row r="76" spans="1:15" ht="60" hidden="1" customHeight="1" x14ac:dyDescent="0.25">
      <c r="A76" s="176"/>
      <c r="B76" s="178"/>
      <c r="C76" s="173"/>
      <c r="D76" s="173"/>
      <c r="E76" s="173"/>
      <c r="F76" s="102" t="s">
        <v>16</v>
      </c>
      <c r="G76" s="11" t="s">
        <v>84</v>
      </c>
      <c r="H76" s="127">
        <v>182</v>
      </c>
      <c r="I76" s="127">
        <v>0</v>
      </c>
      <c r="J76" s="127">
        <v>0</v>
      </c>
      <c r="K76" s="126"/>
      <c r="L76" s="126">
        <v>15</v>
      </c>
      <c r="M76" s="126"/>
      <c r="N76" s="126"/>
      <c r="O76" s="99"/>
    </row>
    <row r="77" spans="1:15" ht="75" hidden="1" customHeight="1" x14ac:dyDescent="0.25">
      <c r="A77" s="176"/>
      <c r="B77" s="178"/>
      <c r="C77" s="173"/>
      <c r="D77" s="173"/>
      <c r="E77" s="173"/>
      <c r="F77" s="102" t="s">
        <v>16</v>
      </c>
      <c r="G77" s="11" t="s">
        <v>85</v>
      </c>
      <c r="H77" s="127">
        <v>49</v>
      </c>
      <c r="I77" s="127">
        <v>0</v>
      </c>
      <c r="J77" s="127">
        <v>0</v>
      </c>
      <c r="K77" s="126"/>
      <c r="L77" s="128">
        <v>15</v>
      </c>
      <c r="M77" s="128"/>
      <c r="N77" s="128"/>
      <c r="O77" s="99"/>
    </row>
    <row r="78" spans="1:15" ht="120" hidden="1" customHeight="1" x14ac:dyDescent="0.25">
      <c r="A78" s="176"/>
      <c r="B78" s="178"/>
      <c r="C78" s="173"/>
      <c r="D78" s="173"/>
      <c r="E78" s="173"/>
      <c r="F78" s="102" t="s">
        <v>16</v>
      </c>
      <c r="G78" s="11" t="s">
        <v>86</v>
      </c>
      <c r="H78" s="127">
        <v>286</v>
      </c>
      <c r="I78" s="127">
        <v>0</v>
      </c>
      <c r="J78" s="127">
        <v>0</v>
      </c>
      <c r="K78" s="126"/>
      <c r="L78" s="128">
        <v>30</v>
      </c>
      <c r="M78" s="128"/>
      <c r="N78" s="128"/>
      <c r="O78" s="99"/>
    </row>
    <row r="79" spans="1:15" ht="90" hidden="1" customHeight="1" x14ac:dyDescent="0.25">
      <c r="A79" s="176"/>
      <c r="B79" s="178"/>
      <c r="C79" s="173"/>
      <c r="D79" s="173"/>
      <c r="E79" s="173"/>
      <c r="F79" s="102" t="s">
        <v>16</v>
      </c>
      <c r="G79" s="11" t="s">
        <v>87</v>
      </c>
      <c r="H79" s="127">
        <v>424</v>
      </c>
      <c r="I79" s="127">
        <v>0</v>
      </c>
      <c r="J79" s="127">
        <v>0</v>
      </c>
      <c r="K79" s="126"/>
      <c r="L79" s="128">
        <v>75</v>
      </c>
      <c r="M79" s="128"/>
      <c r="N79" s="128"/>
      <c r="O79" s="99"/>
    </row>
    <row r="80" spans="1:15" ht="45" hidden="1" customHeight="1" x14ac:dyDescent="0.25">
      <c r="A80" s="176"/>
      <c r="B80" s="178"/>
      <c r="C80" s="173"/>
      <c r="D80" s="173"/>
      <c r="E80" s="173"/>
      <c r="F80" s="102" t="s">
        <v>16</v>
      </c>
      <c r="G80" s="116" t="s">
        <v>88</v>
      </c>
      <c r="H80" s="127">
        <v>0</v>
      </c>
      <c r="I80" s="127">
        <v>157</v>
      </c>
      <c r="J80" s="127">
        <v>0</v>
      </c>
      <c r="K80" s="126"/>
      <c r="L80" s="126"/>
      <c r="M80" s="129">
        <v>45</v>
      </c>
      <c r="N80" s="129"/>
      <c r="O80" s="99"/>
    </row>
    <row r="81" spans="1:15" ht="105" hidden="1" customHeight="1" x14ac:dyDescent="0.25">
      <c r="A81" s="176"/>
      <c r="B81" s="178"/>
      <c r="C81" s="173"/>
      <c r="D81" s="173"/>
      <c r="E81" s="173"/>
      <c r="F81" s="102" t="s">
        <v>16</v>
      </c>
      <c r="G81" s="119" t="s">
        <v>89</v>
      </c>
      <c r="H81" s="127">
        <v>0</v>
      </c>
      <c r="I81" s="127">
        <v>339</v>
      </c>
      <c r="J81" s="127">
        <v>0</v>
      </c>
      <c r="K81" s="126"/>
      <c r="L81" s="126"/>
      <c r="M81" s="129">
        <v>75</v>
      </c>
      <c r="N81" s="129"/>
      <c r="O81" s="99"/>
    </row>
    <row r="82" spans="1:15" ht="60" hidden="1" customHeight="1" x14ac:dyDescent="0.25">
      <c r="A82" s="176"/>
      <c r="B82" s="178"/>
      <c r="C82" s="173"/>
      <c r="D82" s="173"/>
      <c r="E82" s="173"/>
      <c r="F82" s="102" t="s">
        <v>16</v>
      </c>
      <c r="G82" s="116" t="s">
        <v>90</v>
      </c>
      <c r="H82" s="127">
        <v>0</v>
      </c>
      <c r="I82" s="127">
        <v>78</v>
      </c>
      <c r="J82" s="127">
        <v>0</v>
      </c>
      <c r="K82" s="126"/>
      <c r="L82" s="126"/>
      <c r="M82" s="129">
        <v>15</v>
      </c>
      <c r="N82" s="129"/>
      <c r="O82" s="99"/>
    </row>
    <row r="83" spans="1:15" ht="75" hidden="1" customHeight="1" x14ac:dyDescent="0.25">
      <c r="A83" s="176"/>
      <c r="B83" s="178"/>
      <c r="C83" s="173"/>
      <c r="D83" s="173"/>
      <c r="E83" s="173"/>
      <c r="F83" s="102" t="s">
        <v>16</v>
      </c>
      <c r="G83" s="116" t="s">
        <v>91</v>
      </c>
      <c r="H83" s="127">
        <v>0</v>
      </c>
      <c r="I83" s="127">
        <v>90</v>
      </c>
      <c r="J83" s="127">
        <v>0</v>
      </c>
      <c r="K83" s="126"/>
      <c r="L83" s="126"/>
      <c r="M83" s="129">
        <v>15</v>
      </c>
      <c r="N83" s="129"/>
      <c r="O83" s="99"/>
    </row>
    <row r="84" spans="1:15" ht="75" hidden="1" customHeight="1" x14ac:dyDescent="0.25">
      <c r="A84" s="176"/>
      <c r="B84" s="178"/>
      <c r="C84" s="173"/>
      <c r="D84" s="173"/>
      <c r="E84" s="173"/>
      <c r="F84" s="102" t="s">
        <v>16</v>
      </c>
      <c r="G84" s="116" t="s">
        <v>92</v>
      </c>
      <c r="H84" s="127">
        <v>0</v>
      </c>
      <c r="I84" s="127">
        <v>153</v>
      </c>
      <c r="J84" s="127">
        <v>0</v>
      </c>
      <c r="K84" s="126"/>
      <c r="L84" s="126"/>
      <c r="M84" s="129">
        <v>30</v>
      </c>
      <c r="N84" s="129"/>
      <c r="O84" s="99"/>
    </row>
    <row r="85" spans="1:15" ht="90" hidden="1" customHeight="1" x14ac:dyDescent="0.25">
      <c r="A85" s="176"/>
      <c r="B85" s="178"/>
      <c r="C85" s="173"/>
      <c r="D85" s="173"/>
      <c r="E85" s="173"/>
      <c r="F85" s="102" t="s">
        <v>16</v>
      </c>
      <c r="G85" s="119" t="s">
        <v>93</v>
      </c>
      <c r="H85" s="127">
        <v>0</v>
      </c>
      <c r="I85" s="127">
        <v>191</v>
      </c>
      <c r="J85" s="127">
        <v>0</v>
      </c>
      <c r="K85" s="126"/>
      <c r="L85" s="126"/>
      <c r="M85" s="129">
        <v>45</v>
      </c>
      <c r="N85" s="129"/>
      <c r="O85" s="99"/>
    </row>
    <row r="86" spans="1:15" ht="75" hidden="1" customHeight="1" x14ac:dyDescent="0.25">
      <c r="A86" s="176"/>
      <c r="B86" s="178"/>
      <c r="C86" s="173"/>
      <c r="D86" s="173"/>
      <c r="E86" s="173"/>
      <c r="F86" s="102" t="s">
        <v>16</v>
      </c>
      <c r="G86" s="119" t="s">
        <v>94</v>
      </c>
      <c r="H86" s="127">
        <v>0</v>
      </c>
      <c r="I86" s="127">
        <v>225</v>
      </c>
      <c r="J86" s="127">
        <v>0</v>
      </c>
      <c r="K86" s="126"/>
      <c r="L86" s="126"/>
      <c r="M86" s="129">
        <v>45</v>
      </c>
      <c r="N86" s="129"/>
      <c r="O86" s="99"/>
    </row>
    <row r="87" spans="1:15" ht="60" hidden="1" customHeight="1" x14ac:dyDescent="0.25">
      <c r="A87" s="176"/>
      <c r="B87" s="178"/>
      <c r="C87" s="173"/>
      <c r="D87" s="173"/>
      <c r="E87" s="173"/>
      <c r="F87" s="102" t="s">
        <v>16</v>
      </c>
      <c r="G87" s="119" t="s">
        <v>95</v>
      </c>
      <c r="H87" s="127">
        <v>0</v>
      </c>
      <c r="I87" s="127">
        <v>92</v>
      </c>
      <c r="J87" s="127">
        <v>0</v>
      </c>
      <c r="K87" s="126"/>
      <c r="L87" s="126"/>
      <c r="M87" s="129">
        <v>15</v>
      </c>
      <c r="N87" s="129"/>
      <c r="O87" s="99"/>
    </row>
    <row r="88" spans="1:15" ht="25.5" hidden="1" customHeight="1" x14ac:dyDescent="0.25">
      <c r="A88" s="176"/>
      <c r="B88" s="178"/>
      <c r="C88" s="173"/>
      <c r="D88" s="173"/>
      <c r="E88" s="173"/>
      <c r="F88" s="99" t="s">
        <v>16</v>
      </c>
      <c r="G88" s="18" t="s">
        <v>96</v>
      </c>
      <c r="H88" s="127">
        <v>0</v>
      </c>
      <c r="I88" s="127">
        <v>0</v>
      </c>
      <c r="J88" s="127">
        <v>136</v>
      </c>
      <c r="K88" s="126"/>
      <c r="L88" s="126"/>
      <c r="M88" s="129"/>
      <c r="N88" s="129">
        <v>10</v>
      </c>
      <c r="O88" s="99"/>
    </row>
    <row r="89" spans="1:15" ht="101.25" hidden="1" customHeight="1" x14ac:dyDescent="0.25">
      <c r="A89" s="176"/>
      <c r="B89" s="178"/>
      <c r="C89" s="173"/>
      <c r="D89" s="173"/>
      <c r="E89" s="173"/>
      <c r="F89" s="99" t="s">
        <v>16</v>
      </c>
      <c r="G89" s="23" t="s">
        <v>97</v>
      </c>
      <c r="H89" s="127">
        <v>0</v>
      </c>
      <c r="I89" s="127">
        <v>0</v>
      </c>
      <c r="J89" s="127">
        <v>322</v>
      </c>
      <c r="K89" s="126"/>
      <c r="L89" s="126"/>
      <c r="M89" s="129"/>
      <c r="N89" s="129">
        <v>90</v>
      </c>
      <c r="O89" s="99"/>
    </row>
    <row r="90" spans="1:15" ht="72.75" hidden="1" customHeight="1" x14ac:dyDescent="0.25">
      <c r="A90" s="176"/>
      <c r="B90" s="178"/>
      <c r="C90" s="173"/>
      <c r="D90" s="173"/>
      <c r="E90" s="173"/>
      <c r="F90" s="99" t="s">
        <v>16</v>
      </c>
      <c r="G90" s="18" t="s">
        <v>98</v>
      </c>
      <c r="H90" s="127">
        <v>0</v>
      </c>
      <c r="I90" s="127">
        <v>0</v>
      </c>
      <c r="J90" s="127">
        <v>811</v>
      </c>
      <c r="K90" s="126"/>
      <c r="L90" s="126"/>
      <c r="M90" s="129"/>
      <c r="N90" s="129">
        <v>87</v>
      </c>
      <c r="O90" s="99"/>
    </row>
    <row r="91" spans="1:15" ht="105" hidden="1" customHeight="1" x14ac:dyDescent="0.25">
      <c r="A91" s="176"/>
      <c r="B91" s="178"/>
      <c r="C91" s="173"/>
      <c r="D91" s="173"/>
      <c r="E91" s="173"/>
      <c r="F91" s="99" t="s">
        <v>16</v>
      </c>
      <c r="G91" s="18" t="s">
        <v>99</v>
      </c>
      <c r="H91" s="127">
        <v>0</v>
      </c>
      <c r="I91" s="127">
        <v>0</v>
      </c>
      <c r="J91" s="127">
        <v>63</v>
      </c>
      <c r="K91" s="126"/>
      <c r="L91" s="126"/>
      <c r="M91" s="129"/>
      <c r="N91" s="129">
        <v>30</v>
      </c>
      <c r="O91" s="99"/>
    </row>
    <row r="92" spans="1:15" ht="51" hidden="1" customHeight="1" x14ac:dyDescent="0.25">
      <c r="A92" s="176"/>
      <c r="B92" s="178"/>
      <c r="C92" s="173"/>
      <c r="D92" s="173"/>
      <c r="E92" s="173"/>
      <c r="F92" s="99" t="s">
        <v>16</v>
      </c>
      <c r="G92" s="18" t="s">
        <v>100</v>
      </c>
      <c r="H92" s="127">
        <v>0</v>
      </c>
      <c r="I92" s="127">
        <v>0</v>
      </c>
      <c r="J92" s="127">
        <v>274</v>
      </c>
      <c r="K92" s="126"/>
      <c r="L92" s="126"/>
      <c r="M92" s="129"/>
      <c r="N92" s="129">
        <v>15</v>
      </c>
      <c r="O92" s="99"/>
    </row>
    <row r="93" spans="1:15" ht="51" hidden="1" customHeight="1" x14ac:dyDescent="0.25">
      <c r="A93" s="176"/>
      <c r="B93" s="178"/>
      <c r="C93" s="173"/>
      <c r="D93" s="173"/>
      <c r="E93" s="173"/>
      <c r="F93" s="99" t="s">
        <v>16</v>
      </c>
      <c r="G93" s="18" t="s">
        <v>101</v>
      </c>
      <c r="H93" s="127">
        <v>0</v>
      </c>
      <c r="I93" s="127">
        <v>0</v>
      </c>
      <c r="J93" s="127">
        <v>96</v>
      </c>
      <c r="K93" s="126"/>
      <c r="L93" s="126"/>
      <c r="M93" s="129"/>
      <c r="N93" s="129">
        <v>15</v>
      </c>
      <c r="O93" s="99"/>
    </row>
    <row r="94" spans="1:15" x14ac:dyDescent="0.25">
      <c r="A94" s="176"/>
      <c r="B94" s="178"/>
      <c r="C94" s="173"/>
      <c r="D94" s="173"/>
      <c r="E94" s="173" t="s">
        <v>102</v>
      </c>
      <c r="F94" s="99"/>
      <c r="G94" s="99"/>
      <c r="H94" s="126"/>
      <c r="I94" s="126">
        <f>I95</f>
        <v>72</v>
      </c>
      <c r="J94" s="126"/>
      <c r="K94" s="126"/>
      <c r="L94" s="126"/>
      <c r="M94" s="126">
        <f>M95</f>
        <v>90</v>
      </c>
      <c r="N94" s="126"/>
      <c r="O94" s="99"/>
    </row>
    <row r="95" spans="1:15" ht="129" hidden="1" customHeight="1" x14ac:dyDescent="0.25">
      <c r="A95" s="176"/>
      <c r="B95" s="178"/>
      <c r="C95" s="173"/>
      <c r="D95" s="173"/>
      <c r="E95" s="173"/>
      <c r="F95" s="102" t="s">
        <v>49</v>
      </c>
      <c r="G95" s="12" t="s">
        <v>103</v>
      </c>
      <c r="H95" s="127">
        <v>0</v>
      </c>
      <c r="I95" s="127">
        <f>('[7]Приложение 5,8'!P103)*1000</f>
        <v>72</v>
      </c>
      <c r="J95" s="127">
        <v>0</v>
      </c>
      <c r="K95" s="126"/>
      <c r="L95" s="127"/>
      <c r="M95" s="129">
        <v>90</v>
      </c>
      <c r="N95" s="129"/>
      <c r="O95" s="99"/>
    </row>
    <row r="96" spans="1:15" ht="15.75" hidden="1" customHeight="1" x14ac:dyDescent="0.25">
      <c r="A96" s="176"/>
      <c r="B96" s="178"/>
      <c r="C96" s="173"/>
      <c r="D96" s="173" t="s">
        <v>107</v>
      </c>
      <c r="E96" s="173" t="s">
        <v>14</v>
      </c>
      <c r="F96" s="99"/>
      <c r="G96" s="99" t="s">
        <v>14</v>
      </c>
      <c r="H96" s="127">
        <v>0</v>
      </c>
      <c r="I96" s="127">
        <v>0</v>
      </c>
      <c r="J96" s="127">
        <v>0</v>
      </c>
      <c r="K96" s="126"/>
      <c r="L96" s="126"/>
      <c r="M96" s="126"/>
      <c r="N96" s="126"/>
      <c r="O96" s="99"/>
    </row>
    <row r="97" spans="1:15" ht="90.75" hidden="1" customHeight="1" x14ac:dyDescent="0.25">
      <c r="A97" s="176"/>
      <c r="B97" s="178"/>
      <c r="C97" s="173"/>
      <c r="D97" s="173"/>
      <c r="E97" s="173"/>
      <c r="F97" s="102"/>
      <c r="G97" s="99"/>
      <c r="H97" s="127">
        <v>0</v>
      </c>
      <c r="I97" s="127">
        <v>0</v>
      </c>
      <c r="J97" s="127">
        <v>0</v>
      </c>
      <c r="K97" s="126"/>
      <c r="L97" s="130"/>
      <c r="M97" s="130"/>
      <c r="N97" s="130"/>
      <c r="O97" s="99"/>
    </row>
    <row r="98" spans="1:15" ht="75.75" hidden="1" customHeight="1" x14ac:dyDescent="0.25">
      <c r="A98" s="176"/>
      <c r="B98" s="178"/>
      <c r="C98" s="173"/>
      <c r="D98" s="173"/>
      <c r="E98" s="173"/>
      <c r="F98" s="102"/>
      <c r="G98" s="99"/>
      <c r="H98" s="127">
        <v>0</v>
      </c>
      <c r="I98" s="127">
        <v>0</v>
      </c>
      <c r="J98" s="127">
        <v>0</v>
      </c>
      <c r="K98" s="126"/>
      <c r="L98" s="130"/>
      <c r="M98" s="130"/>
      <c r="N98" s="130"/>
      <c r="O98" s="99"/>
    </row>
    <row r="99" spans="1:15" ht="15.75" hidden="1" customHeight="1" x14ac:dyDescent="0.25">
      <c r="A99" s="176"/>
      <c r="B99" s="178"/>
      <c r="C99" s="173"/>
      <c r="D99" s="173"/>
      <c r="E99" s="99" t="s">
        <v>83</v>
      </c>
      <c r="F99" s="99"/>
      <c r="G99" s="99"/>
      <c r="H99" s="127">
        <v>0</v>
      </c>
      <c r="I99" s="127">
        <v>0</v>
      </c>
      <c r="J99" s="127">
        <v>0</v>
      </c>
      <c r="K99" s="126"/>
      <c r="L99" s="126"/>
      <c r="M99" s="126"/>
      <c r="N99" s="126"/>
      <c r="O99" s="99"/>
    </row>
    <row r="100" spans="1:15" ht="15.75" hidden="1" customHeight="1" x14ac:dyDescent="0.25">
      <c r="A100" s="176"/>
      <c r="B100" s="178"/>
      <c r="C100" s="173"/>
      <c r="D100" s="173"/>
      <c r="E100" s="99" t="s">
        <v>102</v>
      </c>
      <c r="F100" s="99"/>
      <c r="G100" s="99"/>
      <c r="H100" s="127">
        <v>0</v>
      </c>
      <c r="I100" s="127">
        <v>0</v>
      </c>
      <c r="J100" s="127">
        <v>0</v>
      </c>
      <c r="K100" s="126"/>
      <c r="L100" s="130"/>
      <c r="M100" s="130"/>
      <c r="N100" s="130"/>
      <c r="O100" s="99"/>
    </row>
    <row r="101" spans="1:15" ht="15.75" hidden="1" customHeight="1" x14ac:dyDescent="0.25">
      <c r="A101" s="176"/>
      <c r="B101" s="178"/>
      <c r="C101" s="173"/>
      <c r="D101" s="173"/>
      <c r="E101" s="99" t="s">
        <v>104</v>
      </c>
      <c r="F101" s="99"/>
      <c r="G101" s="99"/>
      <c r="H101" s="127">
        <v>0</v>
      </c>
      <c r="I101" s="127">
        <v>0</v>
      </c>
      <c r="J101" s="127">
        <v>0</v>
      </c>
      <c r="K101" s="131"/>
      <c r="L101" s="130"/>
      <c r="M101" s="130"/>
      <c r="N101" s="130"/>
      <c r="O101" s="10"/>
    </row>
    <row r="102" spans="1:15" ht="15.75" hidden="1" customHeight="1" x14ac:dyDescent="0.25">
      <c r="A102" s="176"/>
      <c r="B102" s="178"/>
      <c r="C102" s="173"/>
      <c r="D102" s="173"/>
      <c r="E102" s="99" t="s">
        <v>105</v>
      </c>
      <c r="F102" s="99"/>
      <c r="G102" s="99"/>
      <c r="H102" s="127">
        <v>0</v>
      </c>
      <c r="I102" s="127">
        <v>0</v>
      </c>
      <c r="J102" s="127">
        <v>0</v>
      </c>
      <c r="K102" s="131"/>
      <c r="L102" s="130"/>
      <c r="M102" s="130"/>
      <c r="N102" s="130"/>
      <c r="O102" s="10"/>
    </row>
    <row r="103" spans="1:15" ht="15.75" hidden="1" customHeight="1" x14ac:dyDescent="0.25">
      <c r="A103" s="176"/>
      <c r="B103" s="178"/>
      <c r="C103" s="173"/>
      <c r="D103" s="173"/>
      <c r="E103" s="99" t="s">
        <v>106</v>
      </c>
      <c r="F103" s="99"/>
      <c r="G103" s="99"/>
      <c r="H103" s="127">
        <v>0</v>
      </c>
      <c r="I103" s="127">
        <v>0</v>
      </c>
      <c r="J103" s="127">
        <v>0</v>
      </c>
      <c r="K103" s="131"/>
      <c r="L103" s="130"/>
      <c r="M103" s="130"/>
      <c r="N103" s="130"/>
      <c r="O103" s="10"/>
    </row>
    <row r="104" spans="1:15" ht="15.75" hidden="1" customHeight="1" x14ac:dyDescent="0.25">
      <c r="A104" s="176"/>
      <c r="B104" s="178"/>
      <c r="C104" s="173" t="s">
        <v>108</v>
      </c>
      <c r="D104" s="173" t="s">
        <v>13</v>
      </c>
      <c r="E104" s="99" t="s">
        <v>14</v>
      </c>
      <c r="F104" s="99"/>
      <c r="G104" s="99" t="s">
        <v>14</v>
      </c>
      <c r="H104" s="127">
        <v>0</v>
      </c>
      <c r="I104" s="127">
        <v>0</v>
      </c>
      <c r="J104" s="127">
        <v>0</v>
      </c>
      <c r="K104" s="126"/>
      <c r="L104" s="126"/>
      <c r="M104" s="126"/>
      <c r="N104" s="126"/>
      <c r="O104" s="99"/>
    </row>
    <row r="105" spans="1:15" ht="15.75" hidden="1" customHeight="1" x14ac:dyDescent="0.25">
      <c r="A105" s="176"/>
      <c r="B105" s="178"/>
      <c r="C105" s="173"/>
      <c r="D105" s="173"/>
      <c r="E105" s="99" t="s">
        <v>83</v>
      </c>
      <c r="F105" s="99"/>
      <c r="G105" s="99"/>
      <c r="H105" s="127">
        <v>0</v>
      </c>
      <c r="I105" s="127">
        <v>0</v>
      </c>
      <c r="J105" s="127">
        <v>0</v>
      </c>
      <c r="K105" s="131"/>
      <c r="L105" s="130"/>
      <c r="M105" s="130"/>
      <c r="N105" s="130"/>
      <c r="O105" s="10"/>
    </row>
    <row r="106" spans="1:15" ht="15.75" hidden="1" customHeight="1" x14ac:dyDescent="0.25">
      <c r="A106" s="176"/>
      <c r="B106" s="178"/>
      <c r="C106" s="173"/>
      <c r="D106" s="173"/>
      <c r="E106" s="99" t="s">
        <v>102</v>
      </c>
      <c r="F106" s="99"/>
      <c r="G106" s="99"/>
      <c r="H106" s="127">
        <v>0</v>
      </c>
      <c r="I106" s="127">
        <v>0</v>
      </c>
      <c r="J106" s="127">
        <v>0</v>
      </c>
      <c r="K106" s="131"/>
      <c r="L106" s="130"/>
      <c r="M106" s="130"/>
      <c r="N106" s="130"/>
      <c r="O106" s="10"/>
    </row>
    <row r="107" spans="1:15" ht="15.75" hidden="1" customHeight="1" x14ac:dyDescent="0.25">
      <c r="A107" s="176"/>
      <c r="B107" s="178"/>
      <c r="C107" s="173"/>
      <c r="D107" s="173"/>
      <c r="E107" s="99" t="s">
        <v>104</v>
      </c>
      <c r="F107" s="99"/>
      <c r="G107" s="99"/>
      <c r="H107" s="127">
        <v>0</v>
      </c>
      <c r="I107" s="127">
        <v>0</v>
      </c>
      <c r="J107" s="127">
        <v>0</v>
      </c>
      <c r="K107" s="131"/>
      <c r="L107" s="130"/>
      <c r="M107" s="130"/>
      <c r="N107" s="130"/>
      <c r="O107" s="10"/>
    </row>
    <row r="108" spans="1:15" ht="15.75" hidden="1" customHeight="1" x14ac:dyDescent="0.25">
      <c r="A108" s="176"/>
      <c r="B108" s="178"/>
      <c r="C108" s="173"/>
      <c r="D108" s="173"/>
      <c r="E108" s="99" t="s">
        <v>105</v>
      </c>
      <c r="F108" s="99"/>
      <c r="G108" s="99"/>
      <c r="H108" s="127">
        <v>0</v>
      </c>
      <c r="I108" s="127">
        <v>0</v>
      </c>
      <c r="J108" s="127">
        <v>0</v>
      </c>
      <c r="K108" s="132"/>
      <c r="L108" s="130"/>
      <c r="M108" s="130"/>
      <c r="N108" s="130"/>
      <c r="O108" s="10"/>
    </row>
    <row r="109" spans="1:15" ht="15.75" hidden="1" customHeight="1" x14ac:dyDescent="0.25">
      <c r="A109" s="176"/>
      <c r="B109" s="178"/>
      <c r="C109" s="173"/>
      <c r="D109" s="173"/>
      <c r="E109" s="99" t="s">
        <v>106</v>
      </c>
      <c r="F109" s="99"/>
      <c r="G109" s="99"/>
      <c r="H109" s="127">
        <v>0</v>
      </c>
      <c r="I109" s="127">
        <v>0</v>
      </c>
      <c r="J109" s="127">
        <v>0</v>
      </c>
      <c r="K109" s="127"/>
      <c r="L109" s="130"/>
      <c r="M109" s="130"/>
      <c r="N109" s="130"/>
      <c r="O109" s="10"/>
    </row>
    <row r="110" spans="1:15" ht="15.75" hidden="1" customHeight="1" x14ac:dyDescent="0.25">
      <c r="A110" s="176"/>
      <c r="B110" s="178"/>
      <c r="C110" s="173"/>
      <c r="D110" s="173" t="s">
        <v>107</v>
      </c>
      <c r="E110" s="99" t="s">
        <v>14</v>
      </c>
      <c r="F110" s="99"/>
      <c r="G110" s="99"/>
      <c r="H110" s="127">
        <v>0</v>
      </c>
      <c r="I110" s="127">
        <v>0</v>
      </c>
      <c r="J110" s="127">
        <v>0</v>
      </c>
      <c r="K110" s="127"/>
      <c r="L110" s="130"/>
      <c r="M110" s="130"/>
      <c r="N110" s="130"/>
      <c r="O110" s="10"/>
    </row>
    <row r="111" spans="1:15" ht="15.75" hidden="1" customHeight="1" x14ac:dyDescent="0.25">
      <c r="A111" s="176"/>
      <c r="B111" s="178"/>
      <c r="C111" s="173"/>
      <c r="D111" s="173"/>
      <c r="E111" s="99" t="s">
        <v>83</v>
      </c>
      <c r="F111" s="99"/>
      <c r="G111" s="99"/>
      <c r="H111" s="127">
        <v>0</v>
      </c>
      <c r="I111" s="127">
        <v>0</v>
      </c>
      <c r="J111" s="127">
        <v>0</v>
      </c>
      <c r="K111" s="127"/>
      <c r="L111" s="130"/>
      <c r="M111" s="130"/>
      <c r="N111" s="130"/>
      <c r="O111" s="10"/>
    </row>
    <row r="112" spans="1:15" ht="15.75" hidden="1" customHeight="1" x14ac:dyDescent="0.25">
      <c r="A112" s="176"/>
      <c r="B112" s="178"/>
      <c r="C112" s="173"/>
      <c r="D112" s="173"/>
      <c r="E112" s="99" t="s">
        <v>102</v>
      </c>
      <c r="F112" s="99"/>
      <c r="G112" s="99"/>
      <c r="H112" s="127">
        <v>0</v>
      </c>
      <c r="I112" s="127">
        <v>0</v>
      </c>
      <c r="J112" s="127">
        <v>0</v>
      </c>
      <c r="K112" s="127"/>
      <c r="L112" s="130"/>
      <c r="M112" s="130"/>
      <c r="N112" s="130"/>
      <c r="O112" s="10"/>
    </row>
    <row r="113" spans="1:15" ht="15.75" hidden="1" customHeight="1" x14ac:dyDescent="0.25">
      <c r="A113" s="176"/>
      <c r="B113" s="178"/>
      <c r="C113" s="173"/>
      <c r="D113" s="173"/>
      <c r="E113" s="99" t="s">
        <v>104</v>
      </c>
      <c r="F113" s="99"/>
      <c r="G113" s="99"/>
      <c r="H113" s="127">
        <v>0</v>
      </c>
      <c r="I113" s="127">
        <v>0</v>
      </c>
      <c r="J113" s="127">
        <v>0</v>
      </c>
      <c r="K113" s="127"/>
      <c r="L113" s="130"/>
      <c r="M113" s="130"/>
      <c r="N113" s="130"/>
      <c r="O113" s="10"/>
    </row>
    <row r="114" spans="1:15" ht="15.75" hidden="1" customHeight="1" x14ac:dyDescent="0.25">
      <c r="A114" s="176"/>
      <c r="B114" s="178"/>
      <c r="C114" s="173"/>
      <c r="D114" s="173"/>
      <c r="E114" s="99" t="s">
        <v>105</v>
      </c>
      <c r="F114" s="99"/>
      <c r="G114" s="99"/>
      <c r="H114" s="127">
        <v>0</v>
      </c>
      <c r="I114" s="127">
        <v>0</v>
      </c>
      <c r="J114" s="127">
        <v>0</v>
      </c>
      <c r="K114" s="127"/>
      <c r="L114" s="130"/>
      <c r="M114" s="130"/>
      <c r="N114" s="130"/>
      <c r="O114" s="10"/>
    </row>
    <row r="115" spans="1:15" ht="15.75" hidden="1" customHeight="1" x14ac:dyDescent="0.25">
      <c r="A115" s="177"/>
      <c r="B115" s="178"/>
      <c r="C115" s="173"/>
      <c r="D115" s="173"/>
      <c r="E115" s="99" t="s">
        <v>106</v>
      </c>
      <c r="F115" s="99"/>
      <c r="G115" s="99"/>
      <c r="H115" s="127">
        <v>0</v>
      </c>
      <c r="I115" s="127">
        <v>0</v>
      </c>
      <c r="J115" s="127">
        <v>0</v>
      </c>
      <c r="K115" s="127"/>
      <c r="L115" s="130"/>
      <c r="M115" s="130"/>
      <c r="N115" s="130"/>
      <c r="O115" s="10"/>
    </row>
    <row r="116" spans="1:15" ht="41.25" customHeight="1" x14ac:dyDescent="0.25">
      <c r="A116" s="173" t="s">
        <v>109</v>
      </c>
      <c r="B116" s="179" t="s">
        <v>18</v>
      </c>
      <c r="C116" s="173" t="s">
        <v>19</v>
      </c>
      <c r="D116" s="173" t="s">
        <v>13</v>
      </c>
      <c r="E116" s="173" t="s">
        <v>14</v>
      </c>
      <c r="F116" s="99"/>
      <c r="G116" s="99"/>
      <c r="H116" s="126">
        <f>SUM(H117:H254)</f>
        <v>13084.5</v>
      </c>
      <c r="I116" s="126">
        <f>SUM(I202:I255)</f>
        <v>5048.3999999999996</v>
      </c>
      <c r="J116" s="126">
        <f>SUM(J256:J302)</f>
        <v>5797</v>
      </c>
      <c r="K116" s="126"/>
      <c r="L116" s="126">
        <f>SUM(L117:L254)</f>
        <v>1696.46</v>
      </c>
      <c r="M116" s="126">
        <f>SUM(M202:M255)</f>
        <v>738</v>
      </c>
      <c r="N116" s="126">
        <f>SUM(N256:N302)</f>
        <v>675</v>
      </c>
      <c r="O116" s="33"/>
    </row>
    <row r="117" spans="1:15" ht="45" hidden="1" x14ac:dyDescent="0.25">
      <c r="A117" s="173"/>
      <c r="B117" s="179"/>
      <c r="C117" s="173"/>
      <c r="D117" s="173"/>
      <c r="E117" s="173"/>
      <c r="F117" s="102" t="s">
        <v>16</v>
      </c>
      <c r="G117" s="99" t="s">
        <v>110</v>
      </c>
      <c r="H117" s="127">
        <v>170</v>
      </c>
      <c r="I117" s="127">
        <v>0</v>
      </c>
      <c r="J117" s="127">
        <v>0</v>
      </c>
      <c r="K117" s="126"/>
      <c r="L117" s="133">
        <v>9</v>
      </c>
      <c r="M117" s="133"/>
      <c r="N117" s="133"/>
      <c r="O117" s="99"/>
    </row>
    <row r="118" spans="1:15" ht="45" hidden="1" x14ac:dyDescent="0.25">
      <c r="A118" s="173"/>
      <c r="B118" s="179"/>
      <c r="C118" s="173"/>
      <c r="D118" s="173"/>
      <c r="E118" s="173"/>
      <c r="F118" s="102" t="s">
        <v>16</v>
      </c>
      <c r="G118" s="99" t="s">
        <v>111</v>
      </c>
      <c r="H118" s="127">
        <v>21</v>
      </c>
      <c r="I118" s="127">
        <v>0</v>
      </c>
      <c r="J118" s="127">
        <v>0</v>
      </c>
      <c r="K118" s="126"/>
      <c r="L118" s="133">
        <v>15</v>
      </c>
      <c r="M118" s="133"/>
      <c r="N118" s="133"/>
      <c r="O118" s="99"/>
    </row>
    <row r="119" spans="1:15" ht="45" hidden="1" x14ac:dyDescent="0.25">
      <c r="A119" s="173"/>
      <c r="B119" s="179"/>
      <c r="C119" s="173"/>
      <c r="D119" s="173"/>
      <c r="E119" s="173"/>
      <c r="F119" s="102" t="s">
        <v>16</v>
      </c>
      <c r="G119" s="99" t="s">
        <v>112</v>
      </c>
      <c r="H119" s="127">
        <v>179</v>
      </c>
      <c r="I119" s="127">
        <v>0</v>
      </c>
      <c r="J119" s="127">
        <v>0</v>
      </c>
      <c r="K119" s="126"/>
      <c r="L119" s="133">
        <v>15</v>
      </c>
      <c r="M119" s="133"/>
      <c r="N119" s="133"/>
      <c r="O119" s="99"/>
    </row>
    <row r="120" spans="1:15" ht="45" hidden="1" x14ac:dyDescent="0.25">
      <c r="A120" s="173"/>
      <c r="B120" s="179"/>
      <c r="C120" s="173"/>
      <c r="D120" s="173"/>
      <c r="E120" s="173"/>
      <c r="F120" s="102" t="s">
        <v>16</v>
      </c>
      <c r="G120" s="99" t="s">
        <v>113</v>
      </c>
      <c r="H120" s="127">
        <v>67</v>
      </c>
      <c r="I120" s="127">
        <v>0</v>
      </c>
      <c r="J120" s="127">
        <v>0</v>
      </c>
      <c r="K120" s="126"/>
      <c r="L120" s="126">
        <v>15</v>
      </c>
      <c r="M120" s="126"/>
      <c r="N120" s="126"/>
      <c r="O120" s="99"/>
    </row>
    <row r="121" spans="1:15" ht="45" hidden="1" x14ac:dyDescent="0.25">
      <c r="A121" s="173"/>
      <c r="B121" s="179"/>
      <c r="C121" s="173"/>
      <c r="D121" s="173"/>
      <c r="E121" s="173"/>
      <c r="F121" s="102" t="s">
        <v>16</v>
      </c>
      <c r="G121" s="99" t="s">
        <v>114</v>
      </c>
      <c r="H121" s="127">
        <v>85</v>
      </c>
      <c r="I121" s="127">
        <v>0</v>
      </c>
      <c r="J121" s="127">
        <v>0</v>
      </c>
      <c r="K121" s="126"/>
      <c r="L121" s="133">
        <v>15</v>
      </c>
      <c r="M121" s="133"/>
      <c r="N121" s="133"/>
      <c r="O121" s="99"/>
    </row>
    <row r="122" spans="1:15" ht="75" hidden="1" x14ac:dyDescent="0.25">
      <c r="A122" s="173"/>
      <c r="B122" s="179"/>
      <c r="C122" s="173"/>
      <c r="D122" s="173"/>
      <c r="E122" s="173"/>
      <c r="F122" s="102" t="s">
        <v>16</v>
      </c>
      <c r="G122" s="99" t="s">
        <v>115</v>
      </c>
      <c r="H122" s="127">
        <v>387</v>
      </c>
      <c r="I122" s="127">
        <v>0</v>
      </c>
      <c r="J122" s="127">
        <v>0</v>
      </c>
      <c r="K122" s="126"/>
      <c r="L122" s="133">
        <v>22</v>
      </c>
      <c r="M122" s="133"/>
      <c r="N122" s="133"/>
      <c r="O122" s="99"/>
    </row>
    <row r="123" spans="1:15" ht="75" hidden="1" x14ac:dyDescent="0.25">
      <c r="A123" s="173"/>
      <c r="B123" s="179"/>
      <c r="C123" s="173"/>
      <c r="D123" s="173"/>
      <c r="E123" s="173"/>
      <c r="F123" s="102" t="s">
        <v>16</v>
      </c>
      <c r="G123" s="99" t="s">
        <v>116</v>
      </c>
      <c r="H123" s="127">
        <v>41</v>
      </c>
      <c r="I123" s="127">
        <v>0</v>
      </c>
      <c r="J123" s="127">
        <v>0</v>
      </c>
      <c r="K123" s="126"/>
      <c r="L123" s="126">
        <v>5</v>
      </c>
      <c r="M123" s="126"/>
      <c r="N123" s="126"/>
      <c r="O123" s="99"/>
    </row>
    <row r="124" spans="1:15" ht="75" hidden="1" x14ac:dyDescent="0.25">
      <c r="A124" s="173"/>
      <c r="B124" s="179"/>
      <c r="C124" s="173"/>
      <c r="D124" s="173"/>
      <c r="E124" s="173"/>
      <c r="F124" s="102" t="s">
        <v>16</v>
      </c>
      <c r="G124" s="99" t="s">
        <v>117</v>
      </c>
      <c r="H124" s="127">
        <v>70</v>
      </c>
      <c r="I124" s="127">
        <v>0</v>
      </c>
      <c r="J124" s="127">
        <v>0</v>
      </c>
      <c r="K124" s="126"/>
      <c r="L124" s="126">
        <v>10</v>
      </c>
      <c r="M124" s="126"/>
      <c r="N124" s="126"/>
      <c r="O124" s="99"/>
    </row>
    <row r="125" spans="1:15" ht="60" hidden="1" x14ac:dyDescent="0.25">
      <c r="A125" s="173"/>
      <c r="B125" s="179"/>
      <c r="C125" s="173"/>
      <c r="D125" s="173"/>
      <c r="E125" s="173"/>
      <c r="F125" s="102" t="s">
        <v>16</v>
      </c>
      <c r="G125" s="99" t="s">
        <v>118</v>
      </c>
      <c r="H125" s="127">
        <v>93</v>
      </c>
      <c r="I125" s="127">
        <v>0</v>
      </c>
      <c r="J125" s="127">
        <v>0</v>
      </c>
      <c r="K125" s="126"/>
      <c r="L125" s="126">
        <v>15</v>
      </c>
      <c r="M125" s="126"/>
      <c r="N125" s="126"/>
      <c r="O125" s="99"/>
    </row>
    <row r="126" spans="1:15" ht="90" hidden="1" x14ac:dyDescent="0.25">
      <c r="A126" s="173"/>
      <c r="B126" s="179"/>
      <c r="C126" s="173"/>
      <c r="D126" s="173"/>
      <c r="E126" s="173"/>
      <c r="F126" s="102" t="s">
        <v>16</v>
      </c>
      <c r="G126" s="99" t="s">
        <v>119</v>
      </c>
      <c r="H126" s="127">
        <v>600</v>
      </c>
      <c r="I126" s="127">
        <v>0</v>
      </c>
      <c r="J126" s="127">
        <v>0</v>
      </c>
      <c r="K126" s="126"/>
      <c r="L126" s="126">
        <v>77</v>
      </c>
      <c r="M126" s="126"/>
      <c r="N126" s="126"/>
      <c r="O126" s="99"/>
    </row>
    <row r="127" spans="1:15" ht="75" hidden="1" x14ac:dyDescent="0.25">
      <c r="A127" s="173"/>
      <c r="B127" s="179"/>
      <c r="C127" s="173"/>
      <c r="D127" s="173"/>
      <c r="E127" s="173"/>
      <c r="F127" s="102" t="s">
        <v>16</v>
      </c>
      <c r="G127" s="99" t="s">
        <v>120</v>
      </c>
      <c r="H127" s="127">
        <v>150</v>
      </c>
      <c r="I127" s="127">
        <v>0</v>
      </c>
      <c r="J127" s="127">
        <v>0</v>
      </c>
      <c r="K127" s="126"/>
      <c r="L127" s="126">
        <v>15</v>
      </c>
      <c r="M127" s="126"/>
      <c r="N127" s="126"/>
      <c r="O127" s="99"/>
    </row>
    <row r="128" spans="1:15" ht="75" hidden="1" x14ac:dyDescent="0.25">
      <c r="A128" s="173"/>
      <c r="B128" s="179"/>
      <c r="C128" s="173"/>
      <c r="D128" s="173"/>
      <c r="E128" s="173"/>
      <c r="F128" s="102" t="s">
        <v>16</v>
      </c>
      <c r="G128" s="99" t="s">
        <v>121</v>
      </c>
      <c r="H128" s="127">
        <v>165</v>
      </c>
      <c r="I128" s="127">
        <v>0</v>
      </c>
      <c r="J128" s="127">
        <v>0</v>
      </c>
      <c r="K128" s="126"/>
      <c r="L128" s="126">
        <v>15</v>
      </c>
      <c r="M128" s="126"/>
      <c r="N128" s="126"/>
      <c r="O128" s="99"/>
    </row>
    <row r="129" spans="1:15" ht="75" hidden="1" x14ac:dyDescent="0.25">
      <c r="A129" s="173"/>
      <c r="B129" s="179"/>
      <c r="C129" s="173"/>
      <c r="D129" s="173"/>
      <c r="E129" s="173"/>
      <c r="F129" s="102" t="s">
        <v>16</v>
      </c>
      <c r="G129" s="99" t="s">
        <v>122</v>
      </c>
      <c r="H129" s="127">
        <v>28</v>
      </c>
      <c r="I129" s="127">
        <v>0</v>
      </c>
      <c r="J129" s="127">
        <v>0</v>
      </c>
      <c r="K129" s="126"/>
      <c r="L129" s="126">
        <v>15</v>
      </c>
      <c r="M129" s="126"/>
      <c r="N129" s="126"/>
      <c r="O129" s="99"/>
    </row>
    <row r="130" spans="1:15" ht="75" hidden="1" x14ac:dyDescent="0.25">
      <c r="A130" s="173"/>
      <c r="B130" s="179"/>
      <c r="C130" s="173"/>
      <c r="D130" s="173"/>
      <c r="E130" s="173"/>
      <c r="F130" s="102" t="s">
        <v>16</v>
      </c>
      <c r="G130" s="99" t="s">
        <v>123</v>
      </c>
      <c r="H130" s="127">
        <v>400</v>
      </c>
      <c r="I130" s="127">
        <v>0</v>
      </c>
      <c r="J130" s="127">
        <v>0</v>
      </c>
      <c r="K130" s="126"/>
      <c r="L130" s="126">
        <v>5</v>
      </c>
      <c r="M130" s="126"/>
      <c r="N130" s="126"/>
      <c r="O130" s="99"/>
    </row>
    <row r="131" spans="1:15" ht="75" hidden="1" x14ac:dyDescent="0.25">
      <c r="A131" s="173"/>
      <c r="B131" s="179"/>
      <c r="C131" s="173"/>
      <c r="D131" s="173"/>
      <c r="E131" s="173"/>
      <c r="F131" s="102" t="s">
        <v>16</v>
      </c>
      <c r="G131" s="99" t="s">
        <v>124</v>
      </c>
      <c r="H131" s="127">
        <v>69</v>
      </c>
      <c r="I131" s="127">
        <v>0</v>
      </c>
      <c r="J131" s="127">
        <v>0</v>
      </c>
      <c r="K131" s="126"/>
      <c r="L131" s="126">
        <v>15</v>
      </c>
      <c r="M131" s="126"/>
      <c r="N131" s="126"/>
      <c r="O131" s="99"/>
    </row>
    <row r="132" spans="1:15" ht="75" hidden="1" x14ac:dyDescent="0.25">
      <c r="A132" s="173"/>
      <c r="B132" s="179"/>
      <c r="C132" s="173"/>
      <c r="D132" s="173"/>
      <c r="E132" s="173"/>
      <c r="F132" s="102" t="s">
        <v>16</v>
      </c>
      <c r="G132" s="99" t="s">
        <v>125</v>
      </c>
      <c r="H132" s="127">
        <v>128</v>
      </c>
      <c r="I132" s="127">
        <v>0</v>
      </c>
      <c r="J132" s="127">
        <v>0</v>
      </c>
      <c r="K132" s="126"/>
      <c r="L132" s="126">
        <v>15</v>
      </c>
      <c r="M132" s="126"/>
      <c r="N132" s="126"/>
      <c r="O132" s="99"/>
    </row>
    <row r="133" spans="1:15" ht="90" hidden="1" x14ac:dyDescent="0.25">
      <c r="A133" s="173"/>
      <c r="B133" s="179"/>
      <c r="C133" s="173"/>
      <c r="D133" s="173"/>
      <c r="E133" s="173"/>
      <c r="F133" s="102" t="s">
        <v>16</v>
      </c>
      <c r="G133" s="99" t="s">
        <v>126</v>
      </c>
      <c r="H133" s="127">
        <v>124</v>
      </c>
      <c r="I133" s="127">
        <v>0</v>
      </c>
      <c r="J133" s="127">
        <v>0</v>
      </c>
      <c r="K133" s="126"/>
      <c r="L133" s="128">
        <v>45</v>
      </c>
      <c r="M133" s="128"/>
      <c r="N133" s="128"/>
      <c r="O133" s="99"/>
    </row>
    <row r="134" spans="1:15" ht="75" hidden="1" x14ac:dyDescent="0.25">
      <c r="A134" s="173"/>
      <c r="B134" s="179"/>
      <c r="C134" s="173"/>
      <c r="D134" s="173"/>
      <c r="E134" s="173"/>
      <c r="F134" s="102" t="s">
        <v>16</v>
      </c>
      <c r="G134" s="99" t="s">
        <v>127</v>
      </c>
      <c r="H134" s="127">
        <v>92</v>
      </c>
      <c r="I134" s="127">
        <v>0</v>
      </c>
      <c r="J134" s="127">
        <v>0</v>
      </c>
      <c r="K134" s="126"/>
      <c r="L134" s="128">
        <v>5</v>
      </c>
      <c r="M134" s="128"/>
      <c r="N134" s="128"/>
      <c r="O134" s="99"/>
    </row>
    <row r="135" spans="1:15" ht="75" hidden="1" x14ac:dyDescent="0.25">
      <c r="A135" s="173"/>
      <c r="B135" s="179"/>
      <c r="C135" s="173"/>
      <c r="D135" s="173"/>
      <c r="E135" s="173"/>
      <c r="F135" s="102" t="s">
        <v>16</v>
      </c>
      <c r="G135" s="120" t="s">
        <v>128</v>
      </c>
      <c r="H135" s="127">
        <v>280</v>
      </c>
      <c r="I135" s="127">
        <v>0</v>
      </c>
      <c r="J135" s="127">
        <v>0</v>
      </c>
      <c r="K135" s="126"/>
      <c r="L135" s="128">
        <v>12</v>
      </c>
      <c r="M135" s="128"/>
      <c r="N135" s="128"/>
      <c r="O135" s="99"/>
    </row>
    <row r="136" spans="1:15" ht="90" hidden="1" x14ac:dyDescent="0.25">
      <c r="A136" s="173"/>
      <c r="B136" s="179"/>
      <c r="C136" s="173"/>
      <c r="D136" s="173"/>
      <c r="E136" s="173"/>
      <c r="F136" s="102" t="s">
        <v>16</v>
      </c>
      <c r="G136" s="99" t="s">
        <v>129</v>
      </c>
      <c r="H136" s="127">
        <v>70</v>
      </c>
      <c r="I136" s="127">
        <v>0</v>
      </c>
      <c r="J136" s="127">
        <v>0</v>
      </c>
      <c r="K136" s="126"/>
      <c r="L136" s="126">
        <v>15</v>
      </c>
      <c r="M136" s="126"/>
      <c r="N136" s="126"/>
      <c r="O136" s="99"/>
    </row>
    <row r="137" spans="1:15" ht="75" hidden="1" x14ac:dyDescent="0.25">
      <c r="A137" s="173"/>
      <c r="B137" s="179"/>
      <c r="C137" s="173"/>
      <c r="D137" s="173"/>
      <c r="E137" s="173"/>
      <c r="F137" s="102" t="s">
        <v>16</v>
      </c>
      <c r="G137" s="99" t="s">
        <v>130</v>
      </c>
      <c r="H137" s="127">
        <v>310</v>
      </c>
      <c r="I137" s="127">
        <v>0</v>
      </c>
      <c r="J137" s="127">
        <v>0</v>
      </c>
      <c r="K137" s="126"/>
      <c r="L137" s="126">
        <v>15</v>
      </c>
      <c r="M137" s="126"/>
      <c r="N137" s="126"/>
      <c r="O137" s="99"/>
    </row>
    <row r="138" spans="1:15" ht="60" hidden="1" x14ac:dyDescent="0.25">
      <c r="A138" s="173"/>
      <c r="B138" s="179"/>
      <c r="C138" s="173"/>
      <c r="D138" s="173"/>
      <c r="E138" s="173"/>
      <c r="F138" s="102" t="s">
        <v>16</v>
      </c>
      <c r="G138" s="99" t="s">
        <v>131</v>
      </c>
      <c r="H138" s="127">
        <v>59</v>
      </c>
      <c r="I138" s="127">
        <v>0</v>
      </c>
      <c r="J138" s="127">
        <v>0</v>
      </c>
      <c r="K138" s="126"/>
      <c r="L138" s="126">
        <v>5</v>
      </c>
      <c r="M138" s="126"/>
      <c r="N138" s="126"/>
      <c r="O138" s="99"/>
    </row>
    <row r="139" spans="1:15" ht="60" hidden="1" x14ac:dyDescent="0.25">
      <c r="A139" s="173"/>
      <c r="B139" s="179"/>
      <c r="C139" s="173"/>
      <c r="D139" s="173"/>
      <c r="E139" s="173"/>
      <c r="F139" s="102" t="s">
        <v>16</v>
      </c>
      <c r="G139" s="99" t="s">
        <v>132</v>
      </c>
      <c r="H139" s="127">
        <v>60</v>
      </c>
      <c r="I139" s="127">
        <v>0</v>
      </c>
      <c r="J139" s="127">
        <v>0</v>
      </c>
      <c r="K139" s="126"/>
      <c r="L139" s="126">
        <v>15</v>
      </c>
      <c r="M139" s="126"/>
      <c r="N139" s="126"/>
      <c r="O139" s="99"/>
    </row>
    <row r="140" spans="1:15" ht="75" hidden="1" x14ac:dyDescent="0.25">
      <c r="A140" s="173"/>
      <c r="B140" s="179"/>
      <c r="C140" s="173"/>
      <c r="D140" s="173"/>
      <c r="E140" s="173"/>
      <c r="F140" s="102" t="s">
        <v>16</v>
      </c>
      <c r="G140" s="99" t="s">
        <v>133</v>
      </c>
      <c r="H140" s="127">
        <v>147</v>
      </c>
      <c r="I140" s="127">
        <v>0</v>
      </c>
      <c r="J140" s="127">
        <v>0</v>
      </c>
      <c r="K140" s="126"/>
      <c r="L140" s="126">
        <v>6</v>
      </c>
      <c r="M140" s="126"/>
      <c r="N140" s="126"/>
      <c r="O140" s="99"/>
    </row>
    <row r="141" spans="1:15" ht="75" hidden="1" x14ac:dyDescent="0.25">
      <c r="A141" s="173"/>
      <c r="B141" s="179"/>
      <c r="C141" s="173"/>
      <c r="D141" s="173"/>
      <c r="E141" s="173"/>
      <c r="F141" s="102" t="s">
        <v>16</v>
      </c>
      <c r="G141" s="32" t="s">
        <v>134</v>
      </c>
      <c r="H141" s="127">
        <v>100</v>
      </c>
      <c r="I141" s="127">
        <v>0</v>
      </c>
      <c r="J141" s="127">
        <v>0</v>
      </c>
      <c r="K141" s="126"/>
      <c r="L141" s="128">
        <v>15</v>
      </c>
      <c r="M141" s="128"/>
      <c r="N141" s="128"/>
      <c r="O141" s="99"/>
    </row>
    <row r="142" spans="1:15" ht="90" hidden="1" x14ac:dyDescent="0.25">
      <c r="A142" s="173"/>
      <c r="B142" s="179"/>
      <c r="C142" s="173"/>
      <c r="D142" s="173"/>
      <c r="E142" s="173"/>
      <c r="F142" s="102" t="s">
        <v>16</v>
      </c>
      <c r="G142" s="32" t="s">
        <v>135</v>
      </c>
      <c r="H142" s="127">
        <v>17</v>
      </c>
      <c r="I142" s="127">
        <v>0</v>
      </c>
      <c r="J142" s="127">
        <v>0</v>
      </c>
      <c r="K142" s="126"/>
      <c r="L142" s="128">
        <v>15</v>
      </c>
      <c r="M142" s="128"/>
      <c r="N142" s="128"/>
      <c r="O142" s="99"/>
    </row>
    <row r="143" spans="1:15" ht="90" hidden="1" x14ac:dyDescent="0.25">
      <c r="A143" s="173"/>
      <c r="B143" s="179"/>
      <c r="C143" s="173"/>
      <c r="D143" s="173"/>
      <c r="E143" s="173"/>
      <c r="F143" s="102" t="s">
        <v>16</v>
      </c>
      <c r="G143" s="11" t="s">
        <v>136</v>
      </c>
      <c r="H143" s="127">
        <v>70</v>
      </c>
      <c r="I143" s="127">
        <v>0</v>
      </c>
      <c r="J143" s="127">
        <v>0</v>
      </c>
      <c r="K143" s="126"/>
      <c r="L143" s="128">
        <v>30</v>
      </c>
      <c r="M143" s="128"/>
      <c r="N143" s="128"/>
      <c r="O143" s="99"/>
    </row>
    <row r="144" spans="1:15" ht="75" hidden="1" x14ac:dyDescent="0.25">
      <c r="A144" s="173"/>
      <c r="B144" s="179"/>
      <c r="C144" s="173"/>
      <c r="D144" s="173"/>
      <c r="E144" s="173"/>
      <c r="F144" s="102" t="s">
        <v>16</v>
      </c>
      <c r="G144" s="11" t="s">
        <v>137</v>
      </c>
      <c r="H144" s="127">
        <v>139</v>
      </c>
      <c r="I144" s="127">
        <v>0</v>
      </c>
      <c r="J144" s="127">
        <v>0</v>
      </c>
      <c r="K144" s="126"/>
      <c r="L144" s="128">
        <v>11</v>
      </c>
      <c r="M144" s="128"/>
      <c r="N144" s="128"/>
      <c r="O144" s="99"/>
    </row>
    <row r="145" spans="1:15" ht="75" hidden="1" x14ac:dyDescent="0.25">
      <c r="A145" s="173"/>
      <c r="B145" s="179"/>
      <c r="C145" s="173"/>
      <c r="D145" s="173"/>
      <c r="E145" s="173"/>
      <c r="F145" s="102" t="s">
        <v>16</v>
      </c>
      <c r="G145" s="11" t="s">
        <v>138</v>
      </c>
      <c r="H145" s="127">
        <v>77.5</v>
      </c>
      <c r="I145" s="127">
        <v>0</v>
      </c>
      <c r="J145" s="127">
        <v>0</v>
      </c>
      <c r="K145" s="126"/>
      <c r="L145" s="128">
        <v>15</v>
      </c>
      <c r="M145" s="128"/>
      <c r="N145" s="128"/>
      <c r="O145" s="99"/>
    </row>
    <row r="146" spans="1:15" ht="75" hidden="1" x14ac:dyDescent="0.25">
      <c r="A146" s="173"/>
      <c r="B146" s="179"/>
      <c r="C146" s="173"/>
      <c r="D146" s="173"/>
      <c r="E146" s="173"/>
      <c r="F146" s="102" t="s">
        <v>16</v>
      </c>
      <c r="G146" s="11" t="s">
        <v>139</v>
      </c>
      <c r="H146" s="127">
        <v>85</v>
      </c>
      <c r="I146" s="127">
        <v>0</v>
      </c>
      <c r="J146" s="127">
        <v>0</v>
      </c>
      <c r="K146" s="126"/>
      <c r="L146" s="128">
        <v>15</v>
      </c>
      <c r="M146" s="128"/>
      <c r="N146" s="128"/>
      <c r="O146" s="99"/>
    </row>
    <row r="147" spans="1:15" ht="75" hidden="1" x14ac:dyDescent="0.25">
      <c r="A147" s="173"/>
      <c r="B147" s="179"/>
      <c r="C147" s="173"/>
      <c r="D147" s="173"/>
      <c r="E147" s="173"/>
      <c r="F147" s="102" t="s">
        <v>16</v>
      </c>
      <c r="G147" s="11" t="s">
        <v>140</v>
      </c>
      <c r="H147" s="127">
        <v>132</v>
      </c>
      <c r="I147" s="127">
        <v>0</v>
      </c>
      <c r="J147" s="127">
        <v>0</v>
      </c>
      <c r="K147" s="126"/>
      <c r="L147" s="128">
        <v>15</v>
      </c>
      <c r="M147" s="128"/>
      <c r="N147" s="128"/>
      <c r="O147" s="99"/>
    </row>
    <row r="148" spans="1:15" ht="105" hidden="1" x14ac:dyDescent="0.25">
      <c r="A148" s="173"/>
      <c r="B148" s="179"/>
      <c r="C148" s="173"/>
      <c r="D148" s="173"/>
      <c r="E148" s="173"/>
      <c r="F148" s="102" t="s">
        <v>16</v>
      </c>
      <c r="G148" s="11" t="s">
        <v>141</v>
      </c>
      <c r="H148" s="127">
        <v>371</v>
      </c>
      <c r="I148" s="127">
        <v>0</v>
      </c>
      <c r="J148" s="127">
        <v>0</v>
      </c>
      <c r="K148" s="126"/>
      <c r="L148" s="128">
        <v>45</v>
      </c>
      <c r="M148" s="128"/>
      <c r="N148" s="128"/>
      <c r="O148" s="99"/>
    </row>
    <row r="149" spans="1:15" ht="75" hidden="1" x14ac:dyDescent="0.25">
      <c r="A149" s="173"/>
      <c r="B149" s="179"/>
      <c r="C149" s="173"/>
      <c r="D149" s="173"/>
      <c r="E149" s="173"/>
      <c r="F149" s="102" t="s">
        <v>16</v>
      </c>
      <c r="G149" s="11" t="s">
        <v>142</v>
      </c>
      <c r="H149" s="127">
        <v>70</v>
      </c>
      <c r="I149" s="127">
        <v>0</v>
      </c>
      <c r="J149" s="127">
        <v>0</v>
      </c>
      <c r="K149" s="126"/>
      <c r="L149" s="128">
        <v>15</v>
      </c>
      <c r="M149" s="128"/>
      <c r="N149" s="128"/>
      <c r="O149" s="99"/>
    </row>
    <row r="150" spans="1:15" ht="75" hidden="1" x14ac:dyDescent="0.25">
      <c r="A150" s="173"/>
      <c r="B150" s="179"/>
      <c r="C150" s="173"/>
      <c r="D150" s="173"/>
      <c r="E150" s="173"/>
      <c r="F150" s="102" t="s">
        <v>16</v>
      </c>
      <c r="G150" s="11" t="s">
        <v>143</v>
      </c>
      <c r="H150" s="127">
        <v>37</v>
      </c>
      <c r="I150" s="127">
        <v>0</v>
      </c>
      <c r="J150" s="127">
        <v>0</v>
      </c>
      <c r="K150" s="126"/>
      <c r="L150" s="128">
        <v>15</v>
      </c>
      <c r="M150" s="128"/>
      <c r="N150" s="128"/>
      <c r="O150" s="99"/>
    </row>
    <row r="151" spans="1:15" ht="90" hidden="1" x14ac:dyDescent="0.25">
      <c r="A151" s="173"/>
      <c r="B151" s="179"/>
      <c r="C151" s="173"/>
      <c r="D151" s="173"/>
      <c r="E151" s="173"/>
      <c r="F151" s="102" t="s">
        <v>16</v>
      </c>
      <c r="G151" s="11" t="s">
        <v>144</v>
      </c>
      <c r="H151" s="127">
        <v>85</v>
      </c>
      <c r="I151" s="127">
        <v>0</v>
      </c>
      <c r="J151" s="127">
        <v>0</v>
      </c>
      <c r="K151" s="126"/>
      <c r="L151" s="128">
        <v>15</v>
      </c>
      <c r="M151" s="128"/>
      <c r="N151" s="128"/>
      <c r="O151" s="99"/>
    </row>
    <row r="152" spans="1:15" ht="90" hidden="1" x14ac:dyDescent="0.25">
      <c r="A152" s="173"/>
      <c r="B152" s="179"/>
      <c r="C152" s="173"/>
      <c r="D152" s="173"/>
      <c r="E152" s="173"/>
      <c r="F152" s="102" t="s">
        <v>16</v>
      </c>
      <c r="G152" s="11" t="s">
        <v>145</v>
      </c>
      <c r="H152" s="127">
        <v>355</v>
      </c>
      <c r="I152" s="127">
        <v>0</v>
      </c>
      <c r="J152" s="127">
        <v>0</v>
      </c>
      <c r="K152" s="126"/>
      <c r="L152" s="128">
        <v>30</v>
      </c>
      <c r="M152" s="128"/>
      <c r="N152" s="128"/>
      <c r="O152" s="99"/>
    </row>
    <row r="153" spans="1:15" ht="75" hidden="1" x14ac:dyDescent="0.25">
      <c r="A153" s="173"/>
      <c r="B153" s="179"/>
      <c r="C153" s="173"/>
      <c r="D153" s="173"/>
      <c r="E153" s="173"/>
      <c r="F153" s="102" t="s">
        <v>16</v>
      </c>
      <c r="G153" s="11" t="s">
        <v>146</v>
      </c>
      <c r="H153" s="127">
        <v>95</v>
      </c>
      <c r="I153" s="127">
        <v>0</v>
      </c>
      <c r="J153" s="127">
        <v>0</v>
      </c>
      <c r="K153" s="126"/>
      <c r="L153" s="128">
        <v>10</v>
      </c>
      <c r="M153" s="128"/>
      <c r="N153" s="128"/>
      <c r="O153" s="99"/>
    </row>
    <row r="154" spans="1:15" ht="90" hidden="1" x14ac:dyDescent="0.25">
      <c r="A154" s="173"/>
      <c r="B154" s="179"/>
      <c r="C154" s="173"/>
      <c r="D154" s="173"/>
      <c r="E154" s="173"/>
      <c r="F154" s="102" t="s">
        <v>16</v>
      </c>
      <c r="G154" s="99" t="s">
        <v>147</v>
      </c>
      <c r="H154" s="127">
        <v>272</v>
      </c>
      <c r="I154" s="127">
        <v>0</v>
      </c>
      <c r="J154" s="127">
        <v>0</v>
      </c>
      <c r="K154" s="126"/>
      <c r="L154" s="128">
        <v>13</v>
      </c>
      <c r="M154" s="128"/>
      <c r="N154" s="128"/>
      <c r="O154" s="99"/>
    </row>
    <row r="155" spans="1:15" ht="75" hidden="1" x14ac:dyDescent="0.25">
      <c r="A155" s="173"/>
      <c r="B155" s="179"/>
      <c r="C155" s="173"/>
      <c r="D155" s="173"/>
      <c r="E155" s="173"/>
      <c r="F155" s="102" t="s">
        <v>16</v>
      </c>
      <c r="G155" s="11" t="s">
        <v>148</v>
      </c>
      <c r="H155" s="127">
        <v>325</v>
      </c>
      <c r="I155" s="127">
        <v>0</v>
      </c>
      <c r="J155" s="127">
        <v>0</v>
      </c>
      <c r="K155" s="126"/>
      <c r="L155" s="128">
        <v>15</v>
      </c>
      <c r="M155" s="128"/>
      <c r="N155" s="128"/>
      <c r="O155" s="99"/>
    </row>
    <row r="156" spans="1:15" ht="60" hidden="1" x14ac:dyDescent="0.25">
      <c r="A156" s="173"/>
      <c r="B156" s="179"/>
      <c r="C156" s="173"/>
      <c r="D156" s="173"/>
      <c r="E156" s="173"/>
      <c r="F156" s="102" t="s">
        <v>16</v>
      </c>
      <c r="G156" s="11" t="s">
        <v>149</v>
      </c>
      <c r="H156" s="127">
        <v>70</v>
      </c>
      <c r="I156" s="127">
        <v>0</v>
      </c>
      <c r="J156" s="127">
        <v>0</v>
      </c>
      <c r="K156" s="126"/>
      <c r="L156" s="128">
        <v>15</v>
      </c>
      <c r="M156" s="128"/>
      <c r="N156" s="128"/>
      <c r="O156" s="99"/>
    </row>
    <row r="157" spans="1:15" ht="90" hidden="1" x14ac:dyDescent="0.25">
      <c r="A157" s="173"/>
      <c r="B157" s="179"/>
      <c r="C157" s="173"/>
      <c r="D157" s="173"/>
      <c r="E157" s="173"/>
      <c r="F157" s="102" t="s">
        <v>16</v>
      </c>
      <c r="G157" s="11" t="s">
        <v>150</v>
      </c>
      <c r="H157" s="127">
        <v>105</v>
      </c>
      <c r="I157" s="127">
        <v>0</v>
      </c>
      <c r="J157" s="127">
        <v>0</v>
      </c>
      <c r="K157" s="126"/>
      <c r="L157" s="128">
        <v>15</v>
      </c>
      <c r="M157" s="128"/>
      <c r="N157" s="128"/>
      <c r="O157" s="99"/>
    </row>
    <row r="158" spans="1:15" ht="90" hidden="1" x14ac:dyDescent="0.25">
      <c r="A158" s="173"/>
      <c r="B158" s="179"/>
      <c r="C158" s="173"/>
      <c r="D158" s="173"/>
      <c r="E158" s="173"/>
      <c r="F158" s="102" t="s">
        <v>16</v>
      </c>
      <c r="G158" s="11" t="s">
        <v>151</v>
      </c>
      <c r="H158" s="127">
        <v>32</v>
      </c>
      <c r="I158" s="127">
        <v>0</v>
      </c>
      <c r="J158" s="127">
        <v>0</v>
      </c>
      <c r="K158" s="126"/>
      <c r="L158" s="128">
        <v>15</v>
      </c>
      <c r="M158" s="128"/>
      <c r="N158" s="128"/>
      <c r="O158" s="99"/>
    </row>
    <row r="159" spans="1:15" ht="105" hidden="1" x14ac:dyDescent="0.25">
      <c r="A159" s="173"/>
      <c r="B159" s="179"/>
      <c r="C159" s="173"/>
      <c r="D159" s="173"/>
      <c r="E159" s="173"/>
      <c r="F159" s="102" t="s">
        <v>16</v>
      </c>
      <c r="G159" s="11" t="s">
        <v>152</v>
      </c>
      <c r="H159" s="127">
        <v>387</v>
      </c>
      <c r="I159" s="127">
        <v>0</v>
      </c>
      <c r="J159" s="127">
        <v>0</v>
      </c>
      <c r="K159" s="126"/>
      <c r="L159" s="128">
        <v>24</v>
      </c>
      <c r="M159" s="128"/>
      <c r="N159" s="128"/>
      <c r="O159" s="99"/>
    </row>
    <row r="160" spans="1:15" ht="75" hidden="1" x14ac:dyDescent="0.25">
      <c r="A160" s="173"/>
      <c r="B160" s="179"/>
      <c r="C160" s="173"/>
      <c r="D160" s="173"/>
      <c r="E160" s="173"/>
      <c r="F160" s="102" t="s">
        <v>16</v>
      </c>
      <c r="G160" s="11" t="s">
        <v>153</v>
      </c>
      <c r="H160" s="127">
        <v>201</v>
      </c>
      <c r="I160" s="127">
        <v>0</v>
      </c>
      <c r="J160" s="127">
        <v>0</v>
      </c>
      <c r="K160" s="126"/>
      <c r="L160" s="128">
        <v>15</v>
      </c>
      <c r="M160" s="128"/>
      <c r="N160" s="128"/>
      <c r="O160" s="99"/>
    </row>
    <row r="161" spans="1:15" ht="75" hidden="1" x14ac:dyDescent="0.25">
      <c r="A161" s="173"/>
      <c r="B161" s="179"/>
      <c r="C161" s="173"/>
      <c r="D161" s="173"/>
      <c r="E161" s="173"/>
      <c r="F161" s="102" t="s">
        <v>16</v>
      </c>
      <c r="G161" s="11" t="s">
        <v>154</v>
      </c>
      <c r="H161" s="127">
        <v>214</v>
      </c>
      <c r="I161" s="127">
        <v>0</v>
      </c>
      <c r="J161" s="127">
        <v>0</v>
      </c>
      <c r="K161" s="126"/>
      <c r="L161" s="128">
        <v>75</v>
      </c>
      <c r="M161" s="128"/>
      <c r="N161" s="128"/>
      <c r="O161" s="99"/>
    </row>
    <row r="162" spans="1:15" ht="90" hidden="1" x14ac:dyDescent="0.25">
      <c r="A162" s="173"/>
      <c r="B162" s="179"/>
      <c r="C162" s="173"/>
      <c r="D162" s="173"/>
      <c r="E162" s="173"/>
      <c r="F162" s="102" t="s">
        <v>16</v>
      </c>
      <c r="G162" s="11" t="s">
        <v>155</v>
      </c>
      <c r="H162" s="127">
        <v>57</v>
      </c>
      <c r="I162" s="127">
        <v>0</v>
      </c>
      <c r="J162" s="127">
        <v>0</v>
      </c>
      <c r="K162" s="126"/>
      <c r="L162" s="128">
        <v>15</v>
      </c>
      <c r="M162" s="128"/>
      <c r="N162" s="128"/>
      <c r="O162" s="99"/>
    </row>
    <row r="163" spans="1:15" ht="75" hidden="1" x14ac:dyDescent="0.25">
      <c r="A163" s="173"/>
      <c r="B163" s="179"/>
      <c r="C163" s="173"/>
      <c r="D163" s="173"/>
      <c r="E163" s="173"/>
      <c r="F163" s="102" t="s">
        <v>16</v>
      </c>
      <c r="G163" s="99" t="s">
        <v>156</v>
      </c>
      <c r="H163" s="127">
        <v>157</v>
      </c>
      <c r="I163" s="127">
        <v>0</v>
      </c>
      <c r="J163" s="127">
        <v>0</v>
      </c>
      <c r="K163" s="126"/>
      <c r="L163" s="128">
        <v>30</v>
      </c>
      <c r="M163" s="128"/>
      <c r="N163" s="128"/>
      <c r="O163" s="99"/>
    </row>
    <row r="164" spans="1:15" ht="90" hidden="1" x14ac:dyDescent="0.25">
      <c r="A164" s="173"/>
      <c r="B164" s="179"/>
      <c r="C164" s="173"/>
      <c r="D164" s="173"/>
      <c r="E164" s="173"/>
      <c r="F164" s="102" t="s">
        <v>16</v>
      </c>
      <c r="G164" s="11" t="s">
        <v>157</v>
      </c>
      <c r="H164" s="127">
        <v>51</v>
      </c>
      <c r="I164" s="127">
        <v>0</v>
      </c>
      <c r="J164" s="127">
        <v>0</v>
      </c>
      <c r="K164" s="126"/>
      <c r="L164" s="128">
        <v>15</v>
      </c>
      <c r="M164" s="128"/>
      <c r="N164" s="128"/>
      <c r="O164" s="99"/>
    </row>
    <row r="165" spans="1:15" ht="75" hidden="1" x14ac:dyDescent="0.25">
      <c r="A165" s="173"/>
      <c r="B165" s="179"/>
      <c r="C165" s="173"/>
      <c r="D165" s="173"/>
      <c r="E165" s="173"/>
      <c r="F165" s="102" t="s">
        <v>16</v>
      </c>
      <c r="G165" s="11" t="s">
        <v>158</v>
      </c>
      <c r="H165" s="127">
        <v>70</v>
      </c>
      <c r="I165" s="127">
        <v>0</v>
      </c>
      <c r="J165" s="127">
        <v>0</v>
      </c>
      <c r="K165" s="126"/>
      <c r="L165" s="128">
        <v>15</v>
      </c>
      <c r="M165" s="128"/>
      <c r="N165" s="128"/>
      <c r="O165" s="99"/>
    </row>
    <row r="166" spans="1:15" ht="75" hidden="1" x14ac:dyDescent="0.25">
      <c r="A166" s="173"/>
      <c r="B166" s="179"/>
      <c r="C166" s="173"/>
      <c r="D166" s="173"/>
      <c r="E166" s="173"/>
      <c r="F166" s="102" t="s">
        <v>16</v>
      </c>
      <c r="G166" s="11" t="s">
        <v>159</v>
      </c>
      <c r="H166" s="127">
        <v>77</v>
      </c>
      <c r="I166" s="127">
        <v>0</v>
      </c>
      <c r="J166" s="127">
        <v>0</v>
      </c>
      <c r="K166" s="126"/>
      <c r="L166" s="128">
        <v>7</v>
      </c>
      <c r="M166" s="128"/>
      <c r="N166" s="128"/>
      <c r="O166" s="99"/>
    </row>
    <row r="167" spans="1:15" ht="90" hidden="1" x14ac:dyDescent="0.25">
      <c r="A167" s="173"/>
      <c r="B167" s="179"/>
      <c r="C167" s="173"/>
      <c r="D167" s="173"/>
      <c r="E167" s="173"/>
      <c r="F167" s="102" t="s">
        <v>16</v>
      </c>
      <c r="G167" s="11" t="s">
        <v>160</v>
      </c>
      <c r="H167" s="127">
        <v>221</v>
      </c>
      <c r="I167" s="127">
        <v>0</v>
      </c>
      <c r="J167" s="127">
        <v>0</v>
      </c>
      <c r="K167" s="126"/>
      <c r="L167" s="128">
        <v>45</v>
      </c>
      <c r="M167" s="128"/>
      <c r="N167" s="128"/>
      <c r="O167" s="99"/>
    </row>
    <row r="168" spans="1:15" ht="75" hidden="1" x14ac:dyDescent="0.25">
      <c r="A168" s="173"/>
      <c r="B168" s="179"/>
      <c r="C168" s="173"/>
      <c r="D168" s="173"/>
      <c r="E168" s="173"/>
      <c r="F168" s="102" t="s">
        <v>16</v>
      </c>
      <c r="G168" s="11" t="s">
        <v>161</v>
      </c>
      <c r="H168" s="127">
        <v>190</v>
      </c>
      <c r="I168" s="127">
        <v>0</v>
      </c>
      <c r="J168" s="127">
        <v>0</v>
      </c>
      <c r="K168" s="126"/>
      <c r="L168" s="128">
        <v>15</v>
      </c>
      <c r="M168" s="128"/>
      <c r="N168" s="128"/>
      <c r="O168" s="99"/>
    </row>
    <row r="169" spans="1:15" ht="75" hidden="1" x14ac:dyDescent="0.25">
      <c r="A169" s="173"/>
      <c r="B169" s="179"/>
      <c r="C169" s="173"/>
      <c r="D169" s="173"/>
      <c r="E169" s="173"/>
      <c r="F169" s="102" t="s">
        <v>16</v>
      </c>
      <c r="G169" s="11" t="s">
        <v>162</v>
      </c>
      <c r="H169" s="127">
        <v>334</v>
      </c>
      <c r="I169" s="127">
        <v>0</v>
      </c>
      <c r="J169" s="127">
        <v>0</v>
      </c>
      <c r="K169" s="126"/>
      <c r="L169" s="128">
        <v>15</v>
      </c>
      <c r="M169" s="128"/>
      <c r="N169" s="128"/>
      <c r="O169" s="99"/>
    </row>
    <row r="170" spans="1:15" ht="75" hidden="1" x14ac:dyDescent="0.25">
      <c r="A170" s="173"/>
      <c r="B170" s="179"/>
      <c r="C170" s="173"/>
      <c r="D170" s="173"/>
      <c r="E170" s="173"/>
      <c r="F170" s="102" t="s">
        <v>16</v>
      </c>
      <c r="G170" s="11" t="s">
        <v>163</v>
      </c>
      <c r="H170" s="127">
        <v>15</v>
      </c>
      <c r="I170" s="127">
        <v>0</v>
      </c>
      <c r="J170" s="127">
        <v>0</v>
      </c>
      <c r="K170" s="126"/>
      <c r="L170" s="128">
        <v>15</v>
      </c>
      <c r="M170" s="128"/>
      <c r="N170" s="128"/>
      <c r="O170" s="99"/>
    </row>
    <row r="171" spans="1:15" ht="75" hidden="1" x14ac:dyDescent="0.25">
      <c r="A171" s="173"/>
      <c r="B171" s="179"/>
      <c r="C171" s="173"/>
      <c r="D171" s="173"/>
      <c r="E171" s="173"/>
      <c r="F171" s="102" t="s">
        <v>16</v>
      </c>
      <c r="G171" s="11" t="s">
        <v>164</v>
      </c>
      <c r="H171" s="127">
        <v>236</v>
      </c>
      <c r="I171" s="127">
        <v>0</v>
      </c>
      <c r="J171" s="127">
        <v>0</v>
      </c>
      <c r="K171" s="126"/>
      <c r="L171" s="128">
        <v>15</v>
      </c>
      <c r="M171" s="128"/>
      <c r="N171" s="128"/>
      <c r="O171" s="99"/>
    </row>
    <row r="172" spans="1:15" ht="75" hidden="1" x14ac:dyDescent="0.25">
      <c r="A172" s="173"/>
      <c r="B172" s="179"/>
      <c r="C172" s="173"/>
      <c r="D172" s="173"/>
      <c r="E172" s="173"/>
      <c r="F172" s="102" t="s">
        <v>16</v>
      </c>
      <c r="G172" s="11" t="s">
        <v>165</v>
      </c>
      <c r="H172" s="127">
        <v>77</v>
      </c>
      <c r="I172" s="127">
        <v>0</v>
      </c>
      <c r="J172" s="127">
        <v>0</v>
      </c>
      <c r="K172" s="126"/>
      <c r="L172" s="128">
        <v>10</v>
      </c>
      <c r="M172" s="128"/>
      <c r="N172" s="128"/>
      <c r="O172" s="99"/>
    </row>
    <row r="173" spans="1:15" ht="75" hidden="1" x14ac:dyDescent="0.25">
      <c r="A173" s="173"/>
      <c r="B173" s="179"/>
      <c r="C173" s="173"/>
      <c r="D173" s="173"/>
      <c r="E173" s="173"/>
      <c r="F173" s="102" t="s">
        <v>16</v>
      </c>
      <c r="G173" s="11" t="s">
        <v>166</v>
      </c>
      <c r="H173" s="127">
        <v>45</v>
      </c>
      <c r="I173" s="127">
        <v>0</v>
      </c>
      <c r="J173" s="127">
        <v>0</v>
      </c>
      <c r="K173" s="126"/>
      <c r="L173" s="128">
        <v>15</v>
      </c>
      <c r="M173" s="128"/>
      <c r="N173" s="128"/>
      <c r="O173" s="99"/>
    </row>
    <row r="174" spans="1:15" ht="75" hidden="1" x14ac:dyDescent="0.25">
      <c r="A174" s="173"/>
      <c r="B174" s="179"/>
      <c r="C174" s="173"/>
      <c r="D174" s="173"/>
      <c r="E174" s="173"/>
      <c r="F174" s="102" t="s">
        <v>16</v>
      </c>
      <c r="G174" s="11" t="s">
        <v>167</v>
      </c>
      <c r="H174" s="127">
        <v>225</v>
      </c>
      <c r="I174" s="127">
        <v>0</v>
      </c>
      <c r="J174" s="127">
        <v>0</v>
      </c>
      <c r="K174" s="126"/>
      <c r="L174" s="128">
        <v>15</v>
      </c>
      <c r="M174" s="128"/>
      <c r="N174" s="128"/>
      <c r="O174" s="99"/>
    </row>
    <row r="175" spans="1:15" ht="75" hidden="1" x14ac:dyDescent="0.25">
      <c r="A175" s="173"/>
      <c r="B175" s="179"/>
      <c r="C175" s="173"/>
      <c r="D175" s="173"/>
      <c r="E175" s="173"/>
      <c r="F175" s="102" t="s">
        <v>16</v>
      </c>
      <c r="G175" s="11" t="s">
        <v>168</v>
      </c>
      <c r="H175" s="127">
        <v>67</v>
      </c>
      <c r="I175" s="127">
        <v>0</v>
      </c>
      <c r="J175" s="127">
        <v>0</v>
      </c>
      <c r="K175" s="126"/>
      <c r="L175" s="128">
        <v>15</v>
      </c>
      <c r="M175" s="128"/>
      <c r="N175" s="128"/>
      <c r="O175" s="99"/>
    </row>
    <row r="176" spans="1:15" ht="105" hidden="1" x14ac:dyDescent="0.25">
      <c r="A176" s="173"/>
      <c r="B176" s="179"/>
      <c r="C176" s="173"/>
      <c r="D176" s="173"/>
      <c r="E176" s="173"/>
      <c r="F176" s="102" t="s">
        <v>16</v>
      </c>
      <c r="G176" s="11" t="s">
        <v>169</v>
      </c>
      <c r="H176" s="127">
        <v>30</v>
      </c>
      <c r="I176" s="127">
        <v>0</v>
      </c>
      <c r="J176" s="127">
        <v>0</v>
      </c>
      <c r="K176" s="126"/>
      <c r="L176" s="128">
        <v>15</v>
      </c>
      <c r="M176" s="128"/>
      <c r="N176" s="128"/>
      <c r="O176" s="99"/>
    </row>
    <row r="177" spans="1:15" ht="75" hidden="1" x14ac:dyDescent="0.25">
      <c r="A177" s="173"/>
      <c r="B177" s="179"/>
      <c r="C177" s="173"/>
      <c r="D177" s="173"/>
      <c r="E177" s="173"/>
      <c r="F177" s="102" t="s">
        <v>16</v>
      </c>
      <c r="G177" s="11" t="s">
        <v>170</v>
      </c>
      <c r="H177" s="127">
        <v>161</v>
      </c>
      <c r="I177" s="127">
        <v>0</v>
      </c>
      <c r="J177" s="127">
        <v>0</v>
      </c>
      <c r="K177" s="126"/>
      <c r="L177" s="128">
        <v>15</v>
      </c>
      <c r="M177" s="128"/>
      <c r="N177" s="128"/>
      <c r="O177" s="99"/>
    </row>
    <row r="178" spans="1:15" ht="75" hidden="1" x14ac:dyDescent="0.25">
      <c r="A178" s="173"/>
      <c r="B178" s="179"/>
      <c r="C178" s="173"/>
      <c r="D178" s="173"/>
      <c r="E178" s="173"/>
      <c r="F178" s="102" t="s">
        <v>16</v>
      </c>
      <c r="G178" s="11" t="s">
        <v>171</v>
      </c>
      <c r="H178" s="127">
        <v>250</v>
      </c>
      <c r="I178" s="127">
        <v>0</v>
      </c>
      <c r="J178" s="127">
        <v>0</v>
      </c>
      <c r="K178" s="126"/>
      <c r="L178" s="128">
        <v>15</v>
      </c>
      <c r="M178" s="128"/>
      <c r="N178" s="128"/>
      <c r="O178" s="99"/>
    </row>
    <row r="179" spans="1:15" ht="75" hidden="1" x14ac:dyDescent="0.25">
      <c r="A179" s="173"/>
      <c r="B179" s="179"/>
      <c r="C179" s="173"/>
      <c r="D179" s="173"/>
      <c r="E179" s="173"/>
      <c r="F179" s="102" t="s">
        <v>16</v>
      </c>
      <c r="G179" s="11" t="s">
        <v>172</v>
      </c>
      <c r="H179" s="127">
        <v>129</v>
      </c>
      <c r="I179" s="127">
        <v>0</v>
      </c>
      <c r="J179" s="127">
        <v>0</v>
      </c>
      <c r="K179" s="126"/>
      <c r="L179" s="128">
        <v>15</v>
      </c>
      <c r="M179" s="128"/>
      <c r="N179" s="128"/>
      <c r="O179" s="99"/>
    </row>
    <row r="180" spans="1:15" ht="75" hidden="1" x14ac:dyDescent="0.25">
      <c r="A180" s="173"/>
      <c r="B180" s="179"/>
      <c r="C180" s="173"/>
      <c r="D180" s="173"/>
      <c r="E180" s="173"/>
      <c r="F180" s="102" t="s">
        <v>16</v>
      </c>
      <c r="G180" s="11" t="s">
        <v>173</v>
      </c>
      <c r="H180" s="127">
        <v>80</v>
      </c>
      <c r="I180" s="127">
        <v>0</v>
      </c>
      <c r="J180" s="127">
        <v>0</v>
      </c>
      <c r="K180" s="126"/>
      <c r="L180" s="128">
        <v>5</v>
      </c>
      <c r="M180" s="128"/>
      <c r="N180" s="128"/>
      <c r="O180" s="99"/>
    </row>
    <row r="181" spans="1:15" ht="75" hidden="1" x14ac:dyDescent="0.25">
      <c r="A181" s="173"/>
      <c r="B181" s="179"/>
      <c r="C181" s="173"/>
      <c r="D181" s="173"/>
      <c r="E181" s="173"/>
      <c r="F181" s="102" t="s">
        <v>16</v>
      </c>
      <c r="G181" s="11" t="s">
        <v>174</v>
      </c>
      <c r="H181" s="127">
        <v>82</v>
      </c>
      <c r="I181" s="127">
        <v>0</v>
      </c>
      <c r="J181" s="127">
        <v>0</v>
      </c>
      <c r="K181" s="126"/>
      <c r="L181" s="128">
        <v>5</v>
      </c>
      <c r="M181" s="128"/>
      <c r="N181" s="128"/>
      <c r="O181" s="99"/>
    </row>
    <row r="182" spans="1:15" ht="75" hidden="1" x14ac:dyDescent="0.25">
      <c r="A182" s="173"/>
      <c r="B182" s="179"/>
      <c r="C182" s="173"/>
      <c r="D182" s="173"/>
      <c r="E182" s="173"/>
      <c r="F182" s="102" t="s">
        <v>16</v>
      </c>
      <c r="G182" s="11" t="s">
        <v>175</v>
      </c>
      <c r="H182" s="127">
        <v>349</v>
      </c>
      <c r="I182" s="127">
        <v>0</v>
      </c>
      <c r="J182" s="127">
        <v>0</v>
      </c>
      <c r="K182" s="126"/>
      <c r="L182" s="128">
        <v>15</v>
      </c>
      <c r="M182" s="128"/>
      <c r="N182" s="128"/>
      <c r="O182" s="99"/>
    </row>
    <row r="183" spans="1:15" ht="75" hidden="1" x14ac:dyDescent="0.25">
      <c r="A183" s="173"/>
      <c r="B183" s="179"/>
      <c r="C183" s="173"/>
      <c r="D183" s="173"/>
      <c r="E183" s="173"/>
      <c r="F183" s="102" t="s">
        <v>16</v>
      </c>
      <c r="G183" s="99" t="s">
        <v>176</v>
      </c>
      <c r="H183" s="127">
        <v>36</v>
      </c>
      <c r="I183" s="127">
        <v>0</v>
      </c>
      <c r="J183" s="127">
        <v>0</v>
      </c>
      <c r="K183" s="126"/>
      <c r="L183" s="128">
        <v>15</v>
      </c>
      <c r="M183" s="128"/>
      <c r="N183" s="128"/>
      <c r="O183" s="99"/>
    </row>
    <row r="184" spans="1:15" ht="75" hidden="1" x14ac:dyDescent="0.25">
      <c r="A184" s="173"/>
      <c r="B184" s="179"/>
      <c r="C184" s="173"/>
      <c r="D184" s="173"/>
      <c r="E184" s="173"/>
      <c r="F184" s="102" t="s">
        <v>16</v>
      </c>
      <c r="G184" s="99" t="s">
        <v>177</v>
      </c>
      <c r="H184" s="127">
        <v>82</v>
      </c>
      <c r="I184" s="127">
        <v>0</v>
      </c>
      <c r="J184" s="127">
        <v>0</v>
      </c>
      <c r="K184" s="126"/>
      <c r="L184" s="128">
        <v>15</v>
      </c>
      <c r="M184" s="128"/>
      <c r="N184" s="128"/>
      <c r="O184" s="99"/>
    </row>
    <row r="185" spans="1:15" ht="75" hidden="1" x14ac:dyDescent="0.25">
      <c r="A185" s="173"/>
      <c r="B185" s="179"/>
      <c r="C185" s="173"/>
      <c r="D185" s="173"/>
      <c r="E185" s="173"/>
      <c r="F185" s="102" t="s">
        <v>16</v>
      </c>
      <c r="G185" s="99" t="s">
        <v>178</v>
      </c>
      <c r="H185" s="127">
        <v>262</v>
      </c>
      <c r="I185" s="127">
        <v>0</v>
      </c>
      <c r="J185" s="127">
        <v>0</v>
      </c>
      <c r="K185" s="126"/>
      <c r="L185" s="128">
        <v>15</v>
      </c>
      <c r="M185" s="128"/>
      <c r="N185" s="128"/>
      <c r="O185" s="99"/>
    </row>
    <row r="186" spans="1:15" ht="75" hidden="1" x14ac:dyDescent="0.25">
      <c r="A186" s="173"/>
      <c r="B186" s="179"/>
      <c r="C186" s="173"/>
      <c r="D186" s="173"/>
      <c r="E186" s="173"/>
      <c r="F186" s="102" t="s">
        <v>16</v>
      </c>
      <c r="G186" s="99" t="s">
        <v>179</v>
      </c>
      <c r="H186" s="127">
        <v>166</v>
      </c>
      <c r="I186" s="127">
        <v>0</v>
      </c>
      <c r="J186" s="127">
        <v>0</v>
      </c>
      <c r="K186" s="126"/>
      <c r="L186" s="128">
        <v>30</v>
      </c>
      <c r="M186" s="128"/>
      <c r="N186" s="128"/>
      <c r="O186" s="99"/>
    </row>
    <row r="187" spans="1:15" ht="75" hidden="1" x14ac:dyDescent="0.25">
      <c r="A187" s="173"/>
      <c r="B187" s="179"/>
      <c r="C187" s="173"/>
      <c r="D187" s="173"/>
      <c r="E187" s="173"/>
      <c r="F187" s="102" t="s">
        <v>16</v>
      </c>
      <c r="G187" s="99" t="s">
        <v>180</v>
      </c>
      <c r="H187" s="127">
        <v>160</v>
      </c>
      <c r="I187" s="127">
        <v>0</v>
      </c>
      <c r="J187" s="127">
        <v>0</v>
      </c>
      <c r="K187" s="126"/>
      <c r="L187" s="128">
        <v>15</v>
      </c>
      <c r="M187" s="128"/>
      <c r="N187" s="128"/>
      <c r="O187" s="99"/>
    </row>
    <row r="188" spans="1:15" ht="75" hidden="1" x14ac:dyDescent="0.25">
      <c r="A188" s="173"/>
      <c r="B188" s="179"/>
      <c r="C188" s="173"/>
      <c r="D188" s="173"/>
      <c r="E188" s="173"/>
      <c r="F188" s="102" t="s">
        <v>16</v>
      </c>
      <c r="G188" s="99" t="s">
        <v>181</v>
      </c>
      <c r="H188" s="127">
        <v>174</v>
      </c>
      <c r="I188" s="127">
        <v>0</v>
      </c>
      <c r="J188" s="127">
        <v>0</v>
      </c>
      <c r="K188" s="126"/>
      <c r="L188" s="128">
        <v>15</v>
      </c>
      <c r="M188" s="128"/>
      <c r="N188" s="128"/>
      <c r="O188" s="99"/>
    </row>
    <row r="189" spans="1:15" ht="75" hidden="1" x14ac:dyDescent="0.25">
      <c r="A189" s="173"/>
      <c r="B189" s="179"/>
      <c r="C189" s="173"/>
      <c r="D189" s="173"/>
      <c r="E189" s="173"/>
      <c r="F189" s="102" t="s">
        <v>16</v>
      </c>
      <c r="G189" s="99" t="s">
        <v>182</v>
      </c>
      <c r="H189" s="127">
        <v>199</v>
      </c>
      <c r="I189" s="127">
        <v>0</v>
      </c>
      <c r="J189" s="127">
        <v>0</v>
      </c>
      <c r="K189" s="126"/>
      <c r="L189" s="128">
        <v>30</v>
      </c>
      <c r="M189" s="128"/>
      <c r="N189" s="128"/>
      <c r="O189" s="99"/>
    </row>
    <row r="190" spans="1:15" ht="75" hidden="1" x14ac:dyDescent="0.25">
      <c r="A190" s="173"/>
      <c r="B190" s="179"/>
      <c r="C190" s="173"/>
      <c r="D190" s="173"/>
      <c r="E190" s="173"/>
      <c r="F190" s="102" t="s">
        <v>16</v>
      </c>
      <c r="G190" s="32" t="s">
        <v>183</v>
      </c>
      <c r="H190" s="127">
        <v>57</v>
      </c>
      <c r="I190" s="127">
        <v>0</v>
      </c>
      <c r="J190" s="127">
        <v>0</v>
      </c>
      <c r="K190" s="126"/>
      <c r="L190" s="126">
        <v>6</v>
      </c>
      <c r="M190" s="126"/>
      <c r="N190" s="126"/>
      <c r="O190" s="99"/>
    </row>
    <row r="191" spans="1:15" ht="90" hidden="1" x14ac:dyDescent="0.25">
      <c r="A191" s="173"/>
      <c r="B191" s="179"/>
      <c r="C191" s="173"/>
      <c r="D191" s="173"/>
      <c r="E191" s="173"/>
      <c r="F191" s="102" t="s">
        <v>16</v>
      </c>
      <c r="G191" s="32" t="s">
        <v>184</v>
      </c>
      <c r="H191" s="127">
        <v>134</v>
      </c>
      <c r="I191" s="127">
        <v>0</v>
      </c>
      <c r="J191" s="127">
        <v>0</v>
      </c>
      <c r="K191" s="126"/>
      <c r="L191" s="128">
        <v>40</v>
      </c>
      <c r="M191" s="128"/>
      <c r="N191" s="128"/>
      <c r="O191" s="99"/>
    </row>
    <row r="192" spans="1:15" ht="75" hidden="1" x14ac:dyDescent="0.25">
      <c r="A192" s="173"/>
      <c r="B192" s="179"/>
      <c r="C192" s="173"/>
      <c r="D192" s="173"/>
      <c r="E192" s="173"/>
      <c r="F192" s="102" t="s">
        <v>16</v>
      </c>
      <c r="G192" s="32" t="s">
        <v>185</v>
      </c>
      <c r="H192" s="127">
        <v>97</v>
      </c>
      <c r="I192" s="127">
        <v>0</v>
      </c>
      <c r="J192" s="127">
        <v>0</v>
      </c>
      <c r="K192" s="126"/>
      <c r="L192" s="128">
        <v>15</v>
      </c>
      <c r="M192" s="128"/>
      <c r="N192" s="128"/>
      <c r="O192" s="99"/>
    </row>
    <row r="193" spans="1:15" ht="90" hidden="1" x14ac:dyDescent="0.25">
      <c r="A193" s="173"/>
      <c r="B193" s="179"/>
      <c r="C193" s="173"/>
      <c r="D193" s="173"/>
      <c r="E193" s="173"/>
      <c r="F193" s="102" t="s">
        <v>16</v>
      </c>
      <c r="G193" s="99" t="s">
        <v>186</v>
      </c>
      <c r="H193" s="127">
        <v>135</v>
      </c>
      <c r="I193" s="127">
        <v>0</v>
      </c>
      <c r="J193" s="127">
        <v>0</v>
      </c>
      <c r="K193" s="126"/>
      <c r="L193" s="128">
        <v>10</v>
      </c>
      <c r="M193" s="128"/>
      <c r="N193" s="128"/>
      <c r="O193" s="99"/>
    </row>
    <row r="194" spans="1:15" ht="75" hidden="1" x14ac:dyDescent="0.25">
      <c r="A194" s="173"/>
      <c r="B194" s="179"/>
      <c r="C194" s="173"/>
      <c r="D194" s="173"/>
      <c r="E194" s="173"/>
      <c r="F194" s="102" t="s">
        <v>16</v>
      </c>
      <c r="G194" s="99" t="s">
        <v>187</v>
      </c>
      <c r="H194" s="127">
        <v>233</v>
      </c>
      <c r="I194" s="127">
        <v>0</v>
      </c>
      <c r="J194" s="127">
        <v>0</v>
      </c>
      <c r="K194" s="126"/>
      <c r="L194" s="128">
        <v>13</v>
      </c>
      <c r="M194" s="128"/>
      <c r="N194" s="128"/>
      <c r="O194" s="99"/>
    </row>
    <row r="195" spans="1:15" ht="75" hidden="1" x14ac:dyDescent="0.25">
      <c r="A195" s="173"/>
      <c r="B195" s="179"/>
      <c r="C195" s="173"/>
      <c r="D195" s="173"/>
      <c r="E195" s="173"/>
      <c r="F195" s="102" t="s">
        <v>16</v>
      </c>
      <c r="G195" s="99" t="s">
        <v>188</v>
      </c>
      <c r="H195" s="127">
        <v>77</v>
      </c>
      <c r="I195" s="127">
        <v>0</v>
      </c>
      <c r="J195" s="127">
        <v>0</v>
      </c>
      <c r="K195" s="126"/>
      <c r="L195" s="128">
        <v>15</v>
      </c>
      <c r="M195" s="128"/>
      <c r="N195" s="128"/>
      <c r="O195" s="99"/>
    </row>
    <row r="196" spans="1:15" ht="75" hidden="1" x14ac:dyDescent="0.25">
      <c r="A196" s="173"/>
      <c r="B196" s="179"/>
      <c r="C196" s="173"/>
      <c r="D196" s="173"/>
      <c r="E196" s="173"/>
      <c r="F196" s="102" t="s">
        <v>16</v>
      </c>
      <c r="G196" s="99" t="s">
        <v>189</v>
      </c>
      <c r="H196" s="127">
        <v>52</v>
      </c>
      <c r="I196" s="127">
        <v>0</v>
      </c>
      <c r="J196" s="127">
        <v>0</v>
      </c>
      <c r="K196" s="126"/>
      <c r="L196" s="128">
        <v>15</v>
      </c>
      <c r="M196" s="128"/>
      <c r="N196" s="128"/>
      <c r="O196" s="99"/>
    </row>
    <row r="197" spans="1:15" ht="75" hidden="1" x14ac:dyDescent="0.25">
      <c r="A197" s="173"/>
      <c r="B197" s="179"/>
      <c r="C197" s="173"/>
      <c r="D197" s="173"/>
      <c r="E197" s="173"/>
      <c r="F197" s="102" t="s">
        <v>16</v>
      </c>
      <c r="G197" s="99" t="s">
        <v>190</v>
      </c>
      <c r="H197" s="127">
        <v>44</v>
      </c>
      <c r="I197" s="127">
        <v>0</v>
      </c>
      <c r="J197" s="127">
        <v>0</v>
      </c>
      <c r="K197" s="126"/>
      <c r="L197" s="128">
        <v>15</v>
      </c>
      <c r="M197" s="128"/>
      <c r="N197" s="128"/>
      <c r="O197" s="99"/>
    </row>
    <row r="198" spans="1:15" ht="75" hidden="1" x14ac:dyDescent="0.25">
      <c r="A198" s="173"/>
      <c r="B198" s="179"/>
      <c r="C198" s="173"/>
      <c r="D198" s="173"/>
      <c r="E198" s="173"/>
      <c r="F198" s="102" t="s">
        <v>16</v>
      </c>
      <c r="G198" s="32" t="s">
        <v>191</v>
      </c>
      <c r="H198" s="127">
        <v>96</v>
      </c>
      <c r="I198" s="127">
        <v>0</v>
      </c>
      <c r="J198" s="127">
        <v>0</v>
      </c>
      <c r="K198" s="126"/>
      <c r="L198" s="128">
        <v>20</v>
      </c>
      <c r="M198" s="128"/>
      <c r="N198" s="128"/>
      <c r="O198" s="99"/>
    </row>
    <row r="199" spans="1:15" ht="60" hidden="1" x14ac:dyDescent="0.25">
      <c r="A199" s="173"/>
      <c r="B199" s="179"/>
      <c r="C199" s="173"/>
      <c r="D199" s="173"/>
      <c r="E199" s="173"/>
      <c r="F199" s="102" t="s">
        <v>16</v>
      </c>
      <c r="G199" s="99" t="s">
        <v>192</v>
      </c>
      <c r="H199" s="127">
        <v>81</v>
      </c>
      <c r="I199" s="127">
        <v>0</v>
      </c>
      <c r="J199" s="127">
        <v>0</v>
      </c>
      <c r="K199" s="126"/>
      <c r="L199" s="128">
        <v>15</v>
      </c>
      <c r="M199" s="128"/>
      <c r="N199" s="128"/>
      <c r="O199" s="99"/>
    </row>
    <row r="200" spans="1:15" ht="75" hidden="1" x14ac:dyDescent="0.25">
      <c r="A200" s="173"/>
      <c r="B200" s="179"/>
      <c r="C200" s="173"/>
      <c r="D200" s="173"/>
      <c r="E200" s="173"/>
      <c r="F200" s="102" t="s">
        <v>16</v>
      </c>
      <c r="G200" s="32" t="s">
        <v>193</v>
      </c>
      <c r="H200" s="127">
        <v>257</v>
      </c>
      <c r="I200" s="127">
        <v>0</v>
      </c>
      <c r="J200" s="127">
        <v>0</v>
      </c>
      <c r="K200" s="126"/>
      <c r="L200" s="128">
        <v>15</v>
      </c>
      <c r="M200" s="128"/>
      <c r="N200" s="128"/>
      <c r="O200" s="99"/>
    </row>
    <row r="201" spans="1:15" ht="75" hidden="1" x14ac:dyDescent="0.25">
      <c r="A201" s="173"/>
      <c r="B201" s="179"/>
      <c r="C201" s="173"/>
      <c r="D201" s="173"/>
      <c r="E201" s="173"/>
      <c r="F201" s="102" t="s">
        <v>16</v>
      </c>
      <c r="G201" s="32" t="s">
        <v>194</v>
      </c>
      <c r="H201" s="127">
        <v>55</v>
      </c>
      <c r="I201" s="127">
        <v>0</v>
      </c>
      <c r="J201" s="127">
        <v>0</v>
      </c>
      <c r="K201" s="126"/>
      <c r="L201" s="128">
        <v>15</v>
      </c>
      <c r="M201" s="128"/>
      <c r="N201" s="128"/>
      <c r="O201" s="99"/>
    </row>
    <row r="202" spans="1:15" ht="51" hidden="1" x14ac:dyDescent="0.25">
      <c r="A202" s="173"/>
      <c r="B202" s="179"/>
      <c r="C202" s="173"/>
      <c r="D202" s="173"/>
      <c r="E202" s="173"/>
      <c r="F202" s="102" t="s">
        <v>16</v>
      </c>
      <c r="G202" s="12" t="s">
        <v>195</v>
      </c>
      <c r="H202" s="127">
        <v>0</v>
      </c>
      <c r="I202" s="127">
        <v>63</v>
      </c>
      <c r="J202" s="127">
        <v>0</v>
      </c>
      <c r="K202" s="126"/>
      <c r="L202" s="126"/>
      <c r="M202" s="134">
        <v>15</v>
      </c>
      <c r="N202" s="134"/>
      <c r="O202" s="33"/>
    </row>
    <row r="203" spans="1:15" ht="51" hidden="1" x14ac:dyDescent="0.25">
      <c r="A203" s="173"/>
      <c r="B203" s="179"/>
      <c r="C203" s="173"/>
      <c r="D203" s="173"/>
      <c r="E203" s="173"/>
      <c r="F203" s="102" t="s">
        <v>16</v>
      </c>
      <c r="G203" s="12" t="s">
        <v>196</v>
      </c>
      <c r="H203" s="127">
        <v>0</v>
      </c>
      <c r="I203" s="127">
        <v>25</v>
      </c>
      <c r="J203" s="127">
        <v>0</v>
      </c>
      <c r="K203" s="126"/>
      <c r="L203" s="126"/>
      <c r="M203" s="134">
        <v>15</v>
      </c>
      <c r="N203" s="134"/>
      <c r="O203" s="33"/>
    </row>
    <row r="204" spans="1:15" ht="51" hidden="1" x14ac:dyDescent="0.25">
      <c r="A204" s="173"/>
      <c r="B204" s="179"/>
      <c r="C204" s="173"/>
      <c r="D204" s="173"/>
      <c r="E204" s="173"/>
      <c r="F204" s="102" t="s">
        <v>16</v>
      </c>
      <c r="G204" s="12" t="s">
        <v>197</v>
      </c>
      <c r="H204" s="127">
        <v>0</v>
      </c>
      <c r="I204" s="127">
        <v>279</v>
      </c>
      <c r="J204" s="127">
        <v>0</v>
      </c>
      <c r="K204" s="126"/>
      <c r="L204" s="126"/>
      <c r="M204" s="134">
        <v>6</v>
      </c>
      <c r="N204" s="134"/>
      <c r="O204" s="33"/>
    </row>
    <row r="205" spans="1:15" ht="63.75" hidden="1" x14ac:dyDescent="0.25">
      <c r="A205" s="173"/>
      <c r="B205" s="179"/>
      <c r="C205" s="173"/>
      <c r="D205" s="173"/>
      <c r="E205" s="173"/>
      <c r="F205" s="102" t="s">
        <v>16</v>
      </c>
      <c r="G205" s="12" t="s">
        <v>198</v>
      </c>
      <c r="H205" s="127">
        <v>0</v>
      </c>
      <c r="I205" s="127">
        <v>102</v>
      </c>
      <c r="J205" s="127">
        <v>0</v>
      </c>
      <c r="K205" s="126"/>
      <c r="L205" s="126"/>
      <c r="M205" s="134">
        <v>15</v>
      </c>
      <c r="N205" s="134"/>
      <c r="O205" s="33"/>
    </row>
    <row r="206" spans="1:15" ht="51" hidden="1" x14ac:dyDescent="0.25">
      <c r="A206" s="173"/>
      <c r="B206" s="179"/>
      <c r="C206" s="173"/>
      <c r="D206" s="173"/>
      <c r="E206" s="173"/>
      <c r="F206" s="102" t="s">
        <v>16</v>
      </c>
      <c r="G206" s="12" t="s">
        <v>199</v>
      </c>
      <c r="H206" s="127">
        <v>0</v>
      </c>
      <c r="I206" s="127">
        <v>477</v>
      </c>
      <c r="J206" s="127">
        <v>0</v>
      </c>
      <c r="K206" s="126"/>
      <c r="L206" s="126"/>
      <c r="M206" s="134">
        <v>15</v>
      </c>
      <c r="N206" s="134"/>
      <c r="O206" s="33"/>
    </row>
    <row r="207" spans="1:15" ht="51" hidden="1" x14ac:dyDescent="0.25">
      <c r="A207" s="173"/>
      <c r="B207" s="179"/>
      <c r="C207" s="173"/>
      <c r="D207" s="173"/>
      <c r="E207" s="173"/>
      <c r="F207" s="102" t="s">
        <v>16</v>
      </c>
      <c r="G207" s="22" t="s">
        <v>200</v>
      </c>
      <c r="H207" s="127">
        <v>0</v>
      </c>
      <c r="I207" s="127">
        <v>64</v>
      </c>
      <c r="J207" s="127">
        <v>0</v>
      </c>
      <c r="K207" s="126"/>
      <c r="L207" s="126"/>
      <c r="M207" s="134">
        <v>15</v>
      </c>
      <c r="N207" s="134"/>
      <c r="O207" s="33"/>
    </row>
    <row r="208" spans="1:15" ht="51" hidden="1" x14ac:dyDescent="0.25">
      <c r="A208" s="173"/>
      <c r="B208" s="179"/>
      <c r="C208" s="173"/>
      <c r="D208" s="173"/>
      <c r="E208" s="173"/>
      <c r="F208" s="102" t="s">
        <v>16</v>
      </c>
      <c r="G208" s="13" t="s">
        <v>201</v>
      </c>
      <c r="H208" s="127">
        <v>0</v>
      </c>
      <c r="I208" s="127">
        <v>91</v>
      </c>
      <c r="J208" s="127">
        <v>0</v>
      </c>
      <c r="K208" s="126"/>
      <c r="L208" s="126"/>
      <c r="M208" s="134">
        <v>15</v>
      </c>
      <c r="N208" s="134"/>
      <c r="O208" s="33"/>
    </row>
    <row r="209" spans="1:15" ht="63.75" hidden="1" x14ac:dyDescent="0.25">
      <c r="A209" s="173"/>
      <c r="B209" s="179"/>
      <c r="C209" s="173"/>
      <c r="D209" s="173"/>
      <c r="E209" s="173"/>
      <c r="F209" s="102" t="s">
        <v>16</v>
      </c>
      <c r="G209" s="13" t="s">
        <v>202</v>
      </c>
      <c r="H209" s="127">
        <v>0</v>
      </c>
      <c r="I209" s="127">
        <v>104</v>
      </c>
      <c r="J209" s="127">
        <v>0</v>
      </c>
      <c r="K209" s="126"/>
      <c r="L209" s="126"/>
      <c r="M209" s="134">
        <v>15</v>
      </c>
      <c r="N209" s="134"/>
      <c r="O209" s="33"/>
    </row>
    <row r="210" spans="1:15" ht="63.75" hidden="1" x14ac:dyDescent="0.25">
      <c r="A210" s="173"/>
      <c r="B210" s="179"/>
      <c r="C210" s="173"/>
      <c r="D210" s="173"/>
      <c r="E210" s="173"/>
      <c r="F210" s="102" t="s">
        <v>16</v>
      </c>
      <c r="G210" s="13" t="s">
        <v>203</v>
      </c>
      <c r="H210" s="127">
        <v>0</v>
      </c>
      <c r="I210" s="127">
        <v>176</v>
      </c>
      <c r="J210" s="127">
        <v>0</v>
      </c>
      <c r="K210" s="126"/>
      <c r="L210" s="126"/>
      <c r="M210" s="134">
        <v>15</v>
      </c>
      <c r="N210" s="134"/>
      <c r="O210" s="33"/>
    </row>
    <row r="211" spans="1:15" ht="51" hidden="1" x14ac:dyDescent="0.25">
      <c r="A211" s="173"/>
      <c r="B211" s="179"/>
      <c r="C211" s="173"/>
      <c r="D211" s="173"/>
      <c r="E211" s="173"/>
      <c r="F211" s="102" t="s">
        <v>16</v>
      </c>
      <c r="G211" s="13" t="s">
        <v>204</v>
      </c>
      <c r="H211" s="127">
        <v>0</v>
      </c>
      <c r="I211" s="127">
        <v>60</v>
      </c>
      <c r="J211" s="127">
        <v>0</v>
      </c>
      <c r="K211" s="126"/>
      <c r="L211" s="126"/>
      <c r="M211" s="134">
        <v>5</v>
      </c>
      <c r="N211" s="134"/>
      <c r="O211" s="33"/>
    </row>
    <row r="212" spans="1:15" ht="63.75" hidden="1" x14ac:dyDescent="0.25">
      <c r="A212" s="173"/>
      <c r="B212" s="179"/>
      <c r="C212" s="173"/>
      <c r="D212" s="173"/>
      <c r="E212" s="173"/>
      <c r="F212" s="102" t="s">
        <v>16</v>
      </c>
      <c r="G212" s="121" t="s">
        <v>205</v>
      </c>
      <c r="H212" s="127">
        <v>0</v>
      </c>
      <c r="I212" s="127">
        <v>40</v>
      </c>
      <c r="J212" s="127">
        <v>0</v>
      </c>
      <c r="K212" s="126"/>
      <c r="L212" s="126"/>
      <c r="M212" s="134">
        <v>5</v>
      </c>
      <c r="N212" s="134"/>
      <c r="O212" s="33"/>
    </row>
    <row r="213" spans="1:15" ht="63.75" hidden="1" x14ac:dyDescent="0.25">
      <c r="A213" s="173"/>
      <c r="B213" s="179"/>
      <c r="C213" s="173"/>
      <c r="D213" s="173"/>
      <c r="E213" s="173"/>
      <c r="F213" s="102" t="s">
        <v>16</v>
      </c>
      <c r="G213" s="13" t="s">
        <v>206</v>
      </c>
      <c r="H213" s="127">
        <v>0</v>
      </c>
      <c r="I213" s="127">
        <v>76</v>
      </c>
      <c r="J213" s="127">
        <v>0</v>
      </c>
      <c r="K213" s="126"/>
      <c r="L213" s="126"/>
      <c r="M213" s="134">
        <v>15</v>
      </c>
      <c r="N213" s="134"/>
      <c r="O213" s="33"/>
    </row>
    <row r="214" spans="1:15" ht="51" hidden="1" x14ac:dyDescent="0.25">
      <c r="A214" s="173"/>
      <c r="B214" s="179"/>
      <c r="C214" s="173"/>
      <c r="D214" s="173"/>
      <c r="E214" s="173"/>
      <c r="F214" s="102" t="s">
        <v>16</v>
      </c>
      <c r="G214" s="13" t="s">
        <v>207</v>
      </c>
      <c r="H214" s="127">
        <v>0</v>
      </c>
      <c r="I214" s="127">
        <v>40</v>
      </c>
      <c r="J214" s="127">
        <v>0</v>
      </c>
      <c r="K214" s="126"/>
      <c r="L214" s="126"/>
      <c r="M214" s="134">
        <v>15</v>
      </c>
      <c r="N214" s="134"/>
      <c r="O214" s="33"/>
    </row>
    <row r="215" spans="1:15" ht="51" hidden="1" x14ac:dyDescent="0.25">
      <c r="A215" s="173"/>
      <c r="B215" s="179"/>
      <c r="C215" s="173"/>
      <c r="D215" s="173"/>
      <c r="E215" s="173"/>
      <c r="F215" s="102" t="s">
        <v>16</v>
      </c>
      <c r="G215" s="13" t="s">
        <v>208</v>
      </c>
      <c r="H215" s="127">
        <v>0</v>
      </c>
      <c r="I215" s="127">
        <v>34</v>
      </c>
      <c r="J215" s="127">
        <v>0</v>
      </c>
      <c r="K215" s="126"/>
      <c r="L215" s="126"/>
      <c r="M215" s="134">
        <v>9</v>
      </c>
      <c r="N215" s="134"/>
      <c r="O215" s="33"/>
    </row>
    <row r="216" spans="1:15" ht="63.75" hidden="1" x14ac:dyDescent="0.25">
      <c r="A216" s="173"/>
      <c r="B216" s="179"/>
      <c r="C216" s="173"/>
      <c r="D216" s="173"/>
      <c r="E216" s="173"/>
      <c r="F216" s="102" t="s">
        <v>16</v>
      </c>
      <c r="G216" s="13" t="s">
        <v>209</v>
      </c>
      <c r="H216" s="127">
        <v>0</v>
      </c>
      <c r="I216" s="127">
        <v>101</v>
      </c>
      <c r="J216" s="127">
        <v>0</v>
      </c>
      <c r="K216" s="126"/>
      <c r="L216" s="126"/>
      <c r="M216" s="134">
        <v>15</v>
      </c>
      <c r="N216" s="134"/>
      <c r="O216" s="33"/>
    </row>
    <row r="217" spans="1:15" ht="51" hidden="1" x14ac:dyDescent="0.25">
      <c r="A217" s="173"/>
      <c r="B217" s="179"/>
      <c r="C217" s="173"/>
      <c r="D217" s="173"/>
      <c r="E217" s="173"/>
      <c r="F217" s="102" t="s">
        <v>16</v>
      </c>
      <c r="G217" s="13" t="s">
        <v>210</v>
      </c>
      <c r="H217" s="127">
        <v>0</v>
      </c>
      <c r="I217" s="127">
        <v>173</v>
      </c>
      <c r="J217" s="127">
        <v>0</v>
      </c>
      <c r="K217" s="126"/>
      <c r="L217" s="126"/>
      <c r="M217" s="134">
        <v>15</v>
      </c>
      <c r="N217" s="134"/>
      <c r="O217" s="33"/>
    </row>
    <row r="218" spans="1:15" ht="51" hidden="1" x14ac:dyDescent="0.25">
      <c r="A218" s="173"/>
      <c r="B218" s="179"/>
      <c r="C218" s="173"/>
      <c r="D218" s="173"/>
      <c r="E218" s="173"/>
      <c r="F218" s="102" t="s">
        <v>16</v>
      </c>
      <c r="G218" s="13" t="s">
        <v>211</v>
      </c>
      <c r="H218" s="127">
        <v>0</v>
      </c>
      <c r="I218" s="127">
        <v>210</v>
      </c>
      <c r="J218" s="127">
        <v>0</v>
      </c>
      <c r="K218" s="126"/>
      <c r="L218" s="126"/>
      <c r="M218" s="134">
        <v>15</v>
      </c>
      <c r="N218" s="134"/>
      <c r="O218" s="33"/>
    </row>
    <row r="219" spans="1:15" ht="63.75" hidden="1" x14ac:dyDescent="0.25">
      <c r="A219" s="173"/>
      <c r="B219" s="179"/>
      <c r="C219" s="173"/>
      <c r="D219" s="173"/>
      <c r="E219" s="173"/>
      <c r="F219" s="102" t="s">
        <v>16</v>
      </c>
      <c r="G219" s="22" t="s">
        <v>212</v>
      </c>
      <c r="H219" s="127">
        <v>0</v>
      </c>
      <c r="I219" s="127">
        <v>217</v>
      </c>
      <c r="J219" s="127">
        <v>0</v>
      </c>
      <c r="K219" s="126"/>
      <c r="L219" s="126"/>
      <c r="M219" s="134">
        <v>30</v>
      </c>
      <c r="N219" s="134"/>
      <c r="O219" s="33"/>
    </row>
    <row r="220" spans="1:15" ht="51" hidden="1" x14ac:dyDescent="0.25">
      <c r="A220" s="173"/>
      <c r="B220" s="179"/>
      <c r="C220" s="173"/>
      <c r="D220" s="173"/>
      <c r="E220" s="173"/>
      <c r="F220" s="102" t="s">
        <v>16</v>
      </c>
      <c r="G220" s="12" t="s">
        <v>213</v>
      </c>
      <c r="H220" s="127">
        <v>0</v>
      </c>
      <c r="I220" s="127">
        <v>75</v>
      </c>
      <c r="J220" s="127">
        <v>0</v>
      </c>
      <c r="K220" s="126"/>
      <c r="L220" s="126"/>
      <c r="M220" s="134">
        <v>15</v>
      </c>
      <c r="N220" s="134"/>
      <c r="O220" s="33"/>
    </row>
    <row r="221" spans="1:15" ht="51" hidden="1" x14ac:dyDescent="0.25">
      <c r="A221" s="173"/>
      <c r="B221" s="179"/>
      <c r="C221" s="173"/>
      <c r="D221" s="173"/>
      <c r="E221" s="173"/>
      <c r="F221" s="102" t="s">
        <v>16</v>
      </c>
      <c r="G221" s="22" t="s">
        <v>214</v>
      </c>
      <c r="H221" s="127">
        <v>0</v>
      </c>
      <c r="I221" s="127">
        <v>55</v>
      </c>
      <c r="J221" s="127">
        <v>0</v>
      </c>
      <c r="K221" s="126"/>
      <c r="L221" s="126"/>
      <c r="M221" s="134">
        <v>11</v>
      </c>
      <c r="N221" s="134"/>
      <c r="O221" s="33"/>
    </row>
    <row r="222" spans="1:15" ht="63.75" hidden="1" x14ac:dyDescent="0.25">
      <c r="A222" s="173"/>
      <c r="B222" s="179"/>
      <c r="C222" s="173"/>
      <c r="D222" s="173"/>
      <c r="E222" s="173"/>
      <c r="F222" s="102" t="s">
        <v>16</v>
      </c>
      <c r="G222" s="12" t="s">
        <v>215</v>
      </c>
      <c r="H222" s="127">
        <v>0</v>
      </c>
      <c r="I222" s="127">
        <v>133</v>
      </c>
      <c r="J222" s="127">
        <v>0</v>
      </c>
      <c r="K222" s="126"/>
      <c r="L222" s="126"/>
      <c r="M222" s="134">
        <v>75</v>
      </c>
      <c r="N222" s="134"/>
      <c r="O222" s="33"/>
    </row>
    <row r="223" spans="1:15" ht="51" hidden="1" x14ac:dyDescent="0.25">
      <c r="A223" s="173"/>
      <c r="B223" s="179"/>
      <c r="C223" s="173"/>
      <c r="D223" s="173"/>
      <c r="E223" s="173"/>
      <c r="F223" s="102" t="s">
        <v>16</v>
      </c>
      <c r="G223" s="12" t="s">
        <v>216</v>
      </c>
      <c r="H223" s="127">
        <v>0</v>
      </c>
      <c r="I223" s="127">
        <v>68</v>
      </c>
      <c r="J223" s="127">
        <v>0</v>
      </c>
      <c r="K223" s="126"/>
      <c r="L223" s="126"/>
      <c r="M223" s="134">
        <v>15</v>
      </c>
      <c r="N223" s="134"/>
      <c r="O223" s="33"/>
    </row>
    <row r="224" spans="1:15" ht="51" hidden="1" x14ac:dyDescent="0.25">
      <c r="A224" s="173"/>
      <c r="B224" s="179"/>
      <c r="C224" s="173"/>
      <c r="D224" s="173"/>
      <c r="E224" s="173"/>
      <c r="F224" s="102" t="s">
        <v>16</v>
      </c>
      <c r="G224" s="12" t="s">
        <v>217</v>
      </c>
      <c r="H224" s="127">
        <v>0</v>
      </c>
      <c r="I224" s="127">
        <v>165</v>
      </c>
      <c r="J224" s="127">
        <v>0</v>
      </c>
      <c r="K224" s="126"/>
      <c r="L224" s="126"/>
      <c r="M224" s="134">
        <v>15</v>
      </c>
      <c r="N224" s="134"/>
      <c r="O224" s="33"/>
    </row>
    <row r="225" spans="1:15" ht="51" hidden="1" x14ac:dyDescent="0.25">
      <c r="A225" s="173"/>
      <c r="B225" s="179"/>
      <c r="C225" s="173"/>
      <c r="D225" s="173"/>
      <c r="E225" s="173"/>
      <c r="F225" s="102" t="s">
        <v>16</v>
      </c>
      <c r="G225" s="12" t="s">
        <v>218</v>
      </c>
      <c r="H225" s="127">
        <v>0</v>
      </c>
      <c r="I225" s="127">
        <v>89</v>
      </c>
      <c r="J225" s="127">
        <v>0</v>
      </c>
      <c r="K225" s="126"/>
      <c r="L225" s="126"/>
      <c r="M225" s="134">
        <v>15</v>
      </c>
      <c r="N225" s="134"/>
      <c r="O225" s="33"/>
    </row>
    <row r="226" spans="1:15" ht="63.75" hidden="1" x14ac:dyDescent="0.25">
      <c r="A226" s="173"/>
      <c r="B226" s="179"/>
      <c r="C226" s="173"/>
      <c r="D226" s="173"/>
      <c r="E226" s="173"/>
      <c r="F226" s="102" t="s">
        <v>16</v>
      </c>
      <c r="G226" s="12" t="s">
        <v>219</v>
      </c>
      <c r="H226" s="127">
        <v>0</v>
      </c>
      <c r="I226" s="127">
        <v>127.40000000000002</v>
      </c>
      <c r="J226" s="127">
        <v>0</v>
      </c>
      <c r="K226" s="126"/>
      <c r="L226" s="126"/>
      <c r="M226" s="134">
        <v>15</v>
      </c>
      <c r="N226" s="134"/>
      <c r="O226" s="33"/>
    </row>
    <row r="227" spans="1:15" ht="51" hidden="1" x14ac:dyDescent="0.25">
      <c r="A227" s="173"/>
      <c r="B227" s="179"/>
      <c r="C227" s="173"/>
      <c r="D227" s="173"/>
      <c r="E227" s="173"/>
      <c r="F227" s="102" t="s">
        <v>16</v>
      </c>
      <c r="G227" s="12" t="s">
        <v>220</v>
      </c>
      <c r="H227" s="127">
        <v>0</v>
      </c>
      <c r="I227" s="127">
        <v>369</v>
      </c>
      <c r="J227" s="127">
        <v>0</v>
      </c>
      <c r="K227" s="126"/>
      <c r="L227" s="126"/>
      <c r="M227" s="134">
        <v>15</v>
      </c>
      <c r="N227" s="134"/>
      <c r="O227" s="33"/>
    </row>
    <row r="228" spans="1:15" ht="51" hidden="1" x14ac:dyDescent="0.25">
      <c r="A228" s="173"/>
      <c r="B228" s="179"/>
      <c r="C228" s="173"/>
      <c r="D228" s="173"/>
      <c r="E228" s="173"/>
      <c r="F228" s="102" t="s">
        <v>16</v>
      </c>
      <c r="G228" s="12" t="s">
        <v>221</v>
      </c>
      <c r="H228" s="127">
        <v>0</v>
      </c>
      <c r="I228" s="127">
        <v>8</v>
      </c>
      <c r="J228" s="127">
        <v>0</v>
      </c>
      <c r="K228" s="126"/>
      <c r="L228" s="126"/>
      <c r="M228" s="134">
        <v>15</v>
      </c>
      <c r="N228" s="134"/>
      <c r="O228" s="33"/>
    </row>
    <row r="229" spans="1:15" ht="63.75" hidden="1" x14ac:dyDescent="0.25">
      <c r="A229" s="173"/>
      <c r="B229" s="179"/>
      <c r="C229" s="173"/>
      <c r="D229" s="173"/>
      <c r="E229" s="173"/>
      <c r="F229" s="102" t="s">
        <v>16</v>
      </c>
      <c r="G229" s="12" t="s">
        <v>222</v>
      </c>
      <c r="H229" s="127">
        <v>0</v>
      </c>
      <c r="I229" s="127">
        <v>96</v>
      </c>
      <c r="J229" s="127">
        <v>0</v>
      </c>
      <c r="K229" s="126"/>
      <c r="L229" s="126"/>
      <c r="M229" s="134">
        <v>15</v>
      </c>
      <c r="N229" s="134"/>
      <c r="O229" s="33"/>
    </row>
    <row r="230" spans="1:15" ht="51" hidden="1" x14ac:dyDescent="0.25">
      <c r="A230" s="173"/>
      <c r="B230" s="179"/>
      <c r="C230" s="173"/>
      <c r="D230" s="173"/>
      <c r="E230" s="173"/>
      <c r="F230" s="102" t="s">
        <v>16</v>
      </c>
      <c r="G230" s="12" t="s">
        <v>223</v>
      </c>
      <c r="H230" s="127">
        <v>0</v>
      </c>
      <c r="I230" s="127">
        <v>82</v>
      </c>
      <c r="J230" s="127">
        <v>0</v>
      </c>
      <c r="K230" s="126"/>
      <c r="L230" s="126"/>
      <c r="M230" s="134">
        <v>15</v>
      </c>
      <c r="N230" s="134"/>
      <c r="O230" s="33"/>
    </row>
    <row r="231" spans="1:15" ht="63.75" hidden="1" x14ac:dyDescent="0.25">
      <c r="A231" s="173"/>
      <c r="B231" s="179"/>
      <c r="C231" s="173"/>
      <c r="D231" s="173"/>
      <c r="E231" s="173"/>
      <c r="F231" s="102" t="s">
        <v>16</v>
      </c>
      <c r="G231" s="22" t="s">
        <v>224</v>
      </c>
      <c r="H231" s="127">
        <v>0</v>
      </c>
      <c r="I231" s="127">
        <v>155</v>
      </c>
      <c r="J231" s="127">
        <v>0</v>
      </c>
      <c r="K231" s="126"/>
      <c r="L231" s="126"/>
      <c r="M231" s="134">
        <v>15</v>
      </c>
      <c r="N231" s="134"/>
      <c r="O231" s="33"/>
    </row>
    <row r="232" spans="1:15" ht="51" hidden="1" x14ac:dyDescent="0.25">
      <c r="A232" s="173"/>
      <c r="B232" s="179"/>
      <c r="C232" s="173"/>
      <c r="D232" s="173"/>
      <c r="E232" s="173"/>
      <c r="F232" s="102" t="s">
        <v>16</v>
      </c>
      <c r="G232" s="22" t="s">
        <v>225</v>
      </c>
      <c r="H232" s="127">
        <v>0</v>
      </c>
      <c r="I232" s="127">
        <v>19</v>
      </c>
      <c r="J232" s="127">
        <v>0</v>
      </c>
      <c r="K232" s="126"/>
      <c r="L232" s="126"/>
      <c r="M232" s="134">
        <v>15</v>
      </c>
      <c r="N232" s="134"/>
      <c r="O232" s="33"/>
    </row>
    <row r="233" spans="1:15" ht="51" hidden="1" x14ac:dyDescent="0.25">
      <c r="A233" s="173"/>
      <c r="B233" s="179"/>
      <c r="C233" s="173"/>
      <c r="D233" s="173"/>
      <c r="E233" s="173"/>
      <c r="F233" s="102" t="s">
        <v>16</v>
      </c>
      <c r="G233" s="22" t="s">
        <v>226</v>
      </c>
      <c r="H233" s="127">
        <v>0</v>
      </c>
      <c r="I233" s="127">
        <v>64</v>
      </c>
      <c r="J233" s="127">
        <v>0</v>
      </c>
      <c r="K233" s="126"/>
      <c r="L233" s="126"/>
      <c r="M233" s="134">
        <v>15</v>
      </c>
      <c r="N233" s="134"/>
      <c r="O233" s="33"/>
    </row>
    <row r="234" spans="1:15" ht="51" hidden="1" x14ac:dyDescent="0.25">
      <c r="A234" s="173"/>
      <c r="B234" s="179"/>
      <c r="C234" s="173"/>
      <c r="D234" s="173"/>
      <c r="E234" s="173"/>
      <c r="F234" s="102" t="s">
        <v>16</v>
      </c>
      <c r="G234" s="22" t="s">
        <v>227</v>
      </c>
      <c r="H234" s="127">
        <v>0</v>
      </c>
      <c r="I234" s="127">
        <v>205</v>
      </c>
      <c r="J234" s="127">
        <v>0</v>
      </c>
      <c r="K234" s="126"/>
      <c r="L234" s="126"/>
      <c r="M234" s="134">
        <v>5</v>
      </c>
      <c r="N234" s="134"/>
      <c r="O234" s="33"/>
    </row>
    <row r="235" spans="1:15" ht="51" hidden="1" x14ac:dyDescent="0.25">
      <c r="A235" s="173"/>
      <c r="B235" s="179"/>
      <c r="C235" s="173"/>
      <c r="D235" s="173"/>
      <c r="E235" s="173"/>
      <c r="F235" s="102" t="s">
        <v>16</v>
      </c>
      <c r="G235" s="22" t="s">
        <v>228</v>
      </c>
      <c r="H235" s="127">
        <v>0</v>
      </c>
      <c r="I235" s="127">
        <v>50</v>
      </c>
      <c r="J235" s="127">
        <v>0</v>
      </c>
      <c r="K235" s="126"/>
      <c r="L235" s="126"/>
      <c r="M235" s="134">
        <v>15</v>
      </c>
      <c r="N235" s="134"/>
      <c r="O235" s="33"/>
    </row>
    <row r="236" spans="1:15" ht="63.75" hidden="1" x14ac:dyDescent="0.25">
      <c r="A236" s="173"/>
      <c r="B236" s="179"/>
      <c r="C236" s="173"/>
      <c r="D236" s="173"/>
      <c r="E236" s="173"/>
      <c r="F236" s="102" t="s">
        <v>16</v>
      </c>
      <c r="G236" s="22" t="s">
        <v>229</v>
      </c>
      <c r="H236" s="127">
        <v>0</v>
      </c>
      <c r="I236" s="127">
        <v>80</v>
      </c>
      <c r="J236" s="127">
        <v>0</v>
      </c>
      <c r="K236" s="126"/>
      <c r="L236" s="126"/>
      <c r="M236" s="134">
        <v>15</v>
      </c>
      <c r="N236" s="134"/>
      <c r="O236" s="33"/>
    </row>
    <row r="237" spans="1:15" ht="51" hidden="1" x14ac:dyDescent="0.25">
      <c r="A237" s="173"/>
      <c r="B237" s="179"/>
      <c r="C237" s="173"/>
      <c r="D237" s="173"/>
      <c r="E237" s="173"/>
      <c r="F237" s="102" t="s">
        <v>16</v>
      </c>
      <c r="G237" s="22" t="s">
        <v>230</v>
      </c>
      <c r="H237" s="127">
        <v>0</v>
      </c>
      <c r="I237" s="127">
        <v>40</v>
      </c>
      <c r="J237" s="127">
        <v>0</v>
      </c>
      <c r="K237" s="126"/>
      <c r="L237" s="126"/>
      <c r="M237" s="134">
        <v>15</v>
      </c>
      <c r="N237" s="134"/>
      <c r="O237" s="33"/>
    </row>
    <row r="238" spans="1:15" ht="63.75" hidden="1" x14ac:dyDescent="0.25">
      <c r="A238" s="173"/>
      <c r="B238" s="179"/>
      <c r="C238" s="173"/>
      <c r="D238" s="173"/>
      <c r="E238" s="173"/>
      <c r="F238" s="102" t="s">
        <v>16</v>
      </c>
      <c r="G238" s="22" t="s">
        <v>231</v>
      </c>
      <c r="H238" s="127">
        <v>0</v>
      </c>
      <c r="I238" s="127">
        <v>22</v>
      </c>
      <c r="J238" s="127">
        <v>0</v>
      </c>
      <c r="K238" s="126"/>
      <c r="L238" s="126"/>
      <c r="M238" s="134">
        <v>15</v>
      </c>
      <c r="N238" s="134"/>
      <c r="O238" s="33"/>
    </row>
    <row r="239" spans="1:15" ht="63.75" hidden="1" x14ac:dyDescent="0.25">
      <c r="A239" s="173"/>
      <c r="B239" s="179"/>
      <c r="C239" s="173"/>
      <c r="D239" s="173"/>
      <c r="E239" s="173"/>
      <c r="F239" s="102" t="s">
        <v>16</v>
      </c>
      <c r="G239" s="22" t="s">
        <v>232</v>
      </c>
      <c r="H239" s="127">
        <v>0</v>
      </c>
      <c r="I239" s="127">
        <v>39</v>
      </c>
      <c r="J239" s="127">
        <v>0</v>
      </c>
      <c r="K239" s="126"/>
      <c r="L239" s="126"/>
      <c r="M239" s="134">
        <v>15</v>
      </c>
      <c r="N239" s="134"/>
      <c r="O239" s="33"/>
    </row>
    <row r="240" spans="1:15" ht="63.75" hidden="1" x14ac:dyDescent="0.25">
      <c r="A240" s="173"/>
      <c r="B240" s="179"/>
      <c r="C240" s="173"/>
      <c r="D240" s="173"/>
      <c r="E240" s="173"/>
      <c r="F240" s="102" t="s">
        <v>16</v>
      </c>
      <c r="G240" s="22" t="s">
        <v>233</v>
      </c>
      <c r="H240" s="127">
        <v>0</v>
      </c>
      <c r="I240" s="127">
        <v>27</v>
      </c>
      <c r="J240" s="127">
        <v>0</v>
      </c>
      <c r="K240" s="126"/>
      <c r="L240" s="126"/>
      <c r="M240" s="134">
        <v>15</v>
      </c>
      <c r="N240" s="134"/>
      <c r="O240" s="33"/>
    </row>
    <row r="241" spans="1:15" ht="63.75" hidden="1" x14ac:dyDescent="0.25">
      <c r="A241" s="173"/>
      <c r="B241" s="179"/>
      <c r="C241" s="173"/>
      <c r="D241" s="173"/>
      <c r="E241" s="173"/>
      <c r="F241" s="102" t="s">
        <v>16</v>
      </c>
      <c r="G241" s="22" t="s">
        <v>234</v>
      </c>
      <c r="H241" s="127">
        <v>0</v>
      </c>
      <c r="I241" s="127">
        <v>31</v>
      </c>
      <c r="J241" s="127">
        <v>0</v>
      </c>
      <c r="K241" s="126"/>
      <c r="L241" s="126"/>
      <c r="M241" s="134">
        <v>15</v>
      </c>
      <c r="N241" s="134"/>
      <c r="O241" s="33"/>
    </row>
    <row r="242" spans="1:15" ht="51" hidden="1" x14ac:dyDescent="0.25">
      <c r="A242" s="173"/>
      <c r="B242" s="179"/>
      <c r="C242" s="173"/>
      <c r="D242" s="173"/>
      <c r="E242" s="173"/>
      <c r="F242" s="102" t="s">
        <v>16</v>
      </c>
      <c r="G242" s="22" t="s">
        <v>235</v>
      </c>
      <c r="H242" s="127">
        <v>0</v>
      </c>
      <c r="I242" s="127">
        <v>233</v>
      </c>
      <c r="J242" s="127">
        <v>0</v>
      </c>
      <c r="K242" s="126"/>
      <c r="L242" s="126"/>
      <c r="M242" s="134">
        <v>15</v>
      </c>
      <c r="N242" s="134"/>
      <c r="O242" s="33"/>
    </row>
    <row r="243" spans="1:15" ht="51" hidden="1" x14ac:dyDescent="0.25">
      <c r="A243" s="173"/>
      <c r="B243" s="179"/>
      <c r="C243" s="173"/>
      <c r="D243" s="173"/>
      <c r="E243" s="173"/>
      <c r="F243" s="102" t="s">
        <v>16</v>
      </c>
      <c r="G243" s="122" t="s">
        <v>236</v>
      </c>
      <c r="H243" s="127">
        <v>0</v>
      </c>
      <c r="I243" s="127">
        <v>152</v>
      </c>
      <c r="J243" s="127">
        <v>0</v>
      </c>
      <c r="K243" s="126"/>
      <c r="L243" s="126"/>
      <c r="M243" s="134">
        <v>15</v>
      </c>
      <c r="N243" s="134"/>
      <c r="O243" s="33"/>
    </row>
    <row r="244" spans="1:15" ht="51" hidden="1" x14ac:dyDescent="0.25">
      <c r="A244" s="173"/>
      <c r="B244" s="179"/>
      <c r="C244" s="173"/>
      <c r="D244" s="173"/>
      <c r="E244" s="173"/>
      <c r="F244" s="102" t="s">
        <v>16</v>
      </c>
      <c r="G244" s="122" t="s">
        <v>237</v>
      </c>
      <c r="H244" s="127">
        <v>0</v>
      </c>
      <c r="I244" s="127">
        <v>79</v>
      </c>
      <c r="J244" s="127">
        <v>0</v>
      </c>
      <c r="K244" s="126"/>
      <c r="L244" s="126"/>
      <c r="M244" s="134">
        <v>15</v>
      </c>
      <c r="N244" s="134"/>
      <c r="O244" s="33"/>
    </row>
    <row r="245" spans="1:15" ht="51" hidden="1" x14ac:dyDescent="0.25">
      <c r="A245" s="173"/>
      <c r="B245" s="179"/>
      <c r="C245" s="173"/>
      <c r="D245" s="173"/>
      <c r="E245" s="173"/>
      <c r="F245" s="102" t="s">
        <v>16</v>
      </c>
      <c r="G245" s="122" t="s">
        <v>238</v>
      </c>
      <c r="H245" s="127">
        <v>0</v>
      </c>
      <c r="I245" s="127">
        <v>87</v>
      </c>
      <c r="J245" s="127">
        <v>0</v>
      </c>
      <c r="K245" s="126"/>
      <c r="L245" s="126"/>
      <c r="M245" s="134">
        <v>7</v>
      </c>
      <c r="N245" s="134"/>
      <c r="O245" s="33"/>
    </row>
    <row r="246" spans="1:15" ht="51" hidden="1" x14ac:dyDescent="0.25">
      <c r="A246" s="173"/>
      <c r="B246" s="179"/>
      <c r="C246" s="173"/>
      <c r="D246" s="173"/>
      <c r="E246" s="173"/>
      <c r="F246" s="102" t="s">
        <v>16</v>
      </c>
      <c r="G246" s="22" t="s">
        <v>239</v>
      </c>
      <c r="H246" s="127">
        <v>0</v>
      </c>
      <c r="I246" s="127">
        <v>130</v>
      </c>
      <c r="J246" s="127">
        <v>0</v>
      </c>
      <c r="K246" s="126"/>
      <c r="L246" s="126"/>
      <c r="M246" s="134">
        <v>15</v>
      </c>
      <c r="N246" s="134"/>
      <c r="O246" s="33"/>
    </row>
    <row r="247" spans="1:15" ht="63.75" hidden="1" x14ac:dyDescent="0.25">
      <c r="A247" s="173"/>
      <c r="B247" s="179"/>
      <c r="C247" s="173"/>
      <c r="D247" s="173"/>
      <c r="E247" s="173"/>
      <c r="F247" s="102" t="s">
        <v>16</v>
      </c>
      <c r="G247" s="22" t="s">
        <v>240</v>
      </c>
      <c r="H247" s="127">
        <v>0</v>
      </c>
      <c r="I247" s="127">
        <v>30</v>
      </c>
      <c r="J247" s="127">
        <v>0</v>
      </c>
      <c r="K247" s="126"/>
      <c r="L247" s="126"/>
      <c r="M247" s="134">
        <v>15</v>
      </c>
      <c r="N247" s="134"/>
      <c r="O247" s="33"/>
    </row>
    <row r="248" spans="1:15" ht="38.25" hidden="1" x14ac:dyDescent="0.25">
      <c r="A248" s="173"/>
      <c r="B248" s="179"/>
      <c r="C248" s="173"/>
      <c r="D248" s="173"/>
      <c r="E248" s="173"/>
      <c r="F248" s="99" t="s">
        <v>49</v>
      </c>
      <c r="G248" s="35" t="s">
        <v>241</v>
      </c>
      <c r="H248" s="127">
        <v>98</v>
      </c>
      <c r="I248" s="127">
        <v>0</v>
      </c>
      <c r="J248" s="127">
        <v>0</v>
      </c>
      <c r="K248" s="126"/>
      <c r="L248" s="134">
        <v>30</v>
      </c>
      <c r="M248" s="134"/>
      <c r="N248" s="134"/>
      <c r="O248" s="99"/>
    </row>
    <row r="249" spans="1:15" ht="51" hidden="1" x14ac:dyDescent="0.25">
      <c r="A249" s="173"/>
      <c r="B249" s="179"/>
      <c r="C249" s="173"/>
      <c r="D249" s="173"/>
      <c r="E249" s="173"/>
      <c r="F249" s="99" t="s">
        <v>49</v>
      </c>
      <c r="G249" s="35" t="s">
        <v>242</v>
      </c>
      <c r="H249" s="127">
        <v>53</v>
      </c>
      <c r="I249" s="127">
        <v>0</v>
      </c>
      <c r="J249" s="127">
        <v>0</v>
      </c>
      <c r="K249" s="126"/>
      <c r="L249" s="134">
        <v>48.46</v>
      </c>
      <c r="M249" s="134"/>
      <c r="N249" s="134"/>
      <c r="O249" s="99"/>
    </row>
    <row r="250" spans="1:15" ht="51" hidden="1" x14ac:dyDescent="0.25">
      <c r="A250" s="173"/>
      <c r="B250" s="179"/>
      <c r="C250" s="173"/>
      <c r="D250" s="173"/>
      <c r="E250" s="173"/>
      <c r="F250" s="99" t="s">
        <v>49</v>
      </c>
      <c r="G250" s="36" t="s">
        <v>243</v>
      </c>
      <c r="H250" s="127">
        <v>363</v>
      </c>
      <c r="I250" s="127">
        <v>0</v>
      </c>
      <c r="J250" s="127">
        <v>0</v>
      </c>
      <c r="K250" s="126"/>
      <c r="L250" s="134">
        <v>20</v>
      </c>
      <c r="M250" s="134"/>
      <c r="N250" s="134"/>
      <c r="O250" s="99"/>
    </row>
    <row r="251" spans="1:15" ht="51" hidden="1" x14ac:dyDescent="0.25">
      <c r="A251" s="173"/>
      <c r="B251" s="179"/>
      <c r="C251" s="173"/>
      <c r="D251" s="173"/>
      <c r="E251" s="173"/>
      <c r="F251" s="99" t="s">
        <v>49</v>
      </c>
      <c r="G251" s="36" t="s">
        <v>244</v>
      </c>
      <c r="H251" s="127">
        <v>24</v>
      </c>
      <c r="I251" s="127">
        <v>0</v>
      </c>
      <c r="J251" s="127">
        <v>0</v>
      </c>
      <c r="K251" s="126"/>
      <c r="L251" s="134">
        <v>50</v>
      </c>
      <c r="M251" s="134"/>
      <c r="N251" s="134"/>
      <c r="O251" s="99"/>
    </row>
    <row r="252" spans="1:15" ht="51" hidden="1" x14ac:dyDescent="0.25">
      <c r="A252" s="173"/>
      <c r="B252" s="179"/>
      <c r="C252" s="173"/>
      <c r="D252" s="173"/>
      <c r="E252" s="173"/>
      <c r="F252" s="99" t="s">
        <v>49</v>
      </c>
      <c r="G252" s="36" t="s">
        <v>245</v>
      </c>
      <c r="H252" s="127">
        <v>108</v>
      </c>
      <c r="I252" s="127">
        <v>0</v>
      </c>
      <c r="J252" s="127">
        <v>0</v>
      </c>
      <c r="K252" s="126"/>
      <c r="L252" s="134">
        <v>16</v>
      </c>
      <c r="M252" s="134"/>
      <c r="N252" s="134"/>
      <c r="O252" s="99"/>
    </row>
    <row r="253" spans="1:15" ht="89.25" hidden="1" x14ac:dyDescent="0.25">
      <c r="A253" s="173"/>
      <c r="B253" s="179"/>
      <c r="C253" s="173"/>
      <c r="D253" s="173"/>
      <c r="E253" s="173"/>
      <c r="F253" s="99" t="s">
        <v>49</v>
      </c>
      <c r="G253" s="36" t="s">
        <v>246</v>
      </c>
      <c r="H253" s="127">
        <v>42</v>
      </c>
      <c r="I253" s="127">
        <v>0</v>
      </c>
      <c r="J253" s="127">
        <v>0</v>
      </c>
      <c r="K253" s="126"/>
      <c r="L253" s="134">
        <v>5</v>
      </c>
      <c r="M253" s="134"/>
      <c r="N253" s="134"/>
      <c r="O253" s="99"/>
    </row>
    <row r="254" spans="1:15" ht="63.75" hidden="1" x14ac:dyDescent="0.25">
      <c r="A254" s="173"/>
      <c r="B254" s="179"/>
      <c r="C254" s="173"/>
      <c r="D254" s="173"/>
      <c r="E254" s="173"/>
      <c r="F254" s="99" t="s">
        <v>49</v>
      </c>
      <c r="G254" s="36" t="s">
        <v>247</v>
      </c>
      <c r="H254" s="127">
        <v>62</v>
      </c>
      <c r="I254" s="127">
        <v>0</v>
      </c>
      <c r="J254" s="127">
        <v>0</v>
      </c>
      <c r="K254" s="126"/>
      <c r="L254" s="134">
        <v>42</v>
      </c>
      <c r="M254" s="134"/>
      <c r="N254" s="134"/>
      <c r="O254" s="99"/>
    </row>
    <row r="255" spans="1:15" ht="51" hidden="1" x14ac:dyDescent="0.25">
      <c r="A255" s="173"/>
      <c r="B255" s="179"/>
      <c r="C255" s="173"/>
      <c r="D255" s="173"/>
      <c r="E255" s="173"/>
      <c r="F255" s="99" t="s">
        <v>49</v>
      </c>
      <c r="G255" s="13" t="s">
        <v>248</v>
      </c>
      <c r="H255" s="127">
        <v>0</v>
      </c>
      <c r="I255" s="127">
        <v>6</v>
      </c>
      <c r="J255" s="127">
        <v>0</v>
      </c>
      <c r="K255" s="126"/>
      <c r="L255" s="134"/>
      <c r="M255" s="134">
        <v>30</v>
      </c>
      <c r="N255" s="134"/>
      <c r="O255" s="99"/>
    </row>
    <row r="256" spans="1:15" ht="51" hidden="1" x14ac:dyDescent="0.25">
      <c r="A256" s="173"/>
      <c r="B256" s="179"/>
      <c r="C256" s="173"/>
      <c r="D256" s="173"/>
      <c r="E256" s="173"/>
      <c r="F256" s="99" t="s">
        <v>52</v>
      </c>
      <c r="G256" s="18" t="s">
        <v>249</v>
      </c>
      <c r="H256" s="127">
        <v>0</v>
      </c>
      <c r="I256" s="127">
        <v>0</v>
      </c>
      <c r="J256" s="127">
        <v>270</v>
      </c>
      <c r="K256" s="126"/>
      <c r="L256" s="134"/>
      <c r="M256" s="134"/>
      <c r="N256" s="134">
        <v>15</v>
      </c>
      <c r="O256" s="99"/>
    </row>
    <row r="257" spans="1:15" ht="76.5" hidden="1" x14ac:dyDescent="0.25">
      <c r="A257" s="173"/>
      <c r="B257" s="179"/>
      <c r="C257" s="173"/>
      <c r="D257" s="173"/>
      <c r="E257" s="173"/>
      <c r="F257" s="99" t="s">
        <v>52</v>
      </c>
      <c r="G257" s="18" t="s">
        <v>250</v>
      </c>
      <c r="H257" s="127">
        <v>0</v>
      </c>
      <c r="I257" s="127">
        <v>0</v>
      </c>
      <c r="J257" s="127">
        <v>354</v>
      </c>
      <c r="K257" s="126"/>
      <c r="L257" s="134"/>
      <c r="M257" s="134"/>
      <c r="N257" s="134">
        <v>10</v>
      </c>
      <c r="O257" s="99"/>
    </row>
    <row r="258" spans="1:15" ht="63.75" hidden="1" x14ac:dyDescent="0.25">
      <c r="A258" s="173"/>
      <c r="B258" s="179"/>
      <c r="C258" s="173"/>
      <c r="D258" s="173"/>
      <c r="E258" s="173"/>
      <c r="F258" s="99" t="s">
        <v>52</v>
      </c>
      <c r="G258" s="18" t="s">
        <v>251</v>
      </c>
      <c r="H258" s="127">
        <v>0</v>
      </c>
      <c r="I258" s="127">
        <v>0</v>
      </c>
      <c r="J258" s="127">
        <v>82</v>
      </c>
      <c r="K258" s="126"/>
      <c r="L258" s="134"/>
      <c r="M258" s="134"/>
      <c r="N258" s="134">
        <v>15</v>
      </c>
      <c r="O258" s="99"/>
    </row>
    <row r="259" spans="1:15" ht="63.75" hidden="1" x14ac:dyDescent="0.25">
      <c r="A259" s="173"/>
      <c r="B259" s="179"/>
      <c r="C259" s="173"/>
      <c r="D259" s="173"/>
      <c r="E259" s="173"/>
      <c r="F259" s="99" t="s">
        <v>16</v>
      </c>
      <c r="G259" s="18" t="s">
        <v>252</v>
      </c>
      <c r="H259" s="127">
        <v>0</v>
      </c>
      <c r="I259" s="127">
        <v>0</v>
      </c>
      <c r="J259" s="127">
        <v>57</v>
      </c>
      <c r="K259" s="126"/>
      <c r="L259" s="134"/>
      <c r="M259" s="134"/>
      <c r="N259" s="134">
        <v>15</v>
      </c>
      <c r="O259" s="99"/>
    </row>
    <row r="260" spans="1:15" ht="63.75" hidden="1" x14ac:dyDescent="0.25">
      <c r="A260" s="173"/>
      <c r="B260" s="179"/>
      <c r="C260" s="173"/>
      <c r="D260" s="173"/>
      <c r="E260" s="173"/>
      <c r="F260" s="99" t="s">
        <v>16</v>
      </c>
      <c r="G260" s="18" t="s">
        <v>253</v>
      </c>
      <c r="H260" s="127">
        <v>0</v>
      </c>
      <c r="I260" s="127">
        <v>0</v>
      </c>
      <c r="J260" s="127">
        <v>302</v>
      </c>
      <c r="K260" s="126"/>
      <c r="L260" s="134"/>
      <c r="M260" s="134"/>
      <c r="N260" s="134">
        <v>30</v>
      </c>
      <c r="O260" s="99"/>
    </row>
    <row r="261" spans="1:15" ht="51" hidden="1" x14ac:dyDescent="0.25">
      <c r="A261" s="173"/>
      <c r="B261" s="179"/>
      <c r="C261" s="173"/>
      <c r="D261" s="173"/>
      <c r="E261" s="173"/>
      <c r="F261" s="99" t="s">
        <v>16</v>
      </c>
      <c r="G261" s="18" t="s">
        <v>254</v>
      </c>
      <c r="H261" s="127">
        <v>0</v>
      </c>
      <c r="I261" s="127">
        <v>0</v>
      </c>
      <c r="J261" s="127">
        <v>166</v>
      </c>
      <c r="K261" s="126"/>
      <c r="L261" s="134"/>
      <c r="M261" s="134"/>
      <c r="N261" s="134">
        <v>15</v>
      </c>
      <c r="O261" s="99"/>
    </row>
    <row r="262" spans="1:15" ht="51" hidden="1" x14ac:dyDescent="0.25">
      <c r="A262" s="173"/>
      <c r="B262" s="179"/>
      <c r="C262" s="173"/>
      <c r="D262" s="173"/>
      <c r="E262" s="173"/>
      <c r="F262" s="99" t="s">
        <v>16</v>
      </c>
      <c r="G262" s="18" t="s">
        <v>255</v>
      </c>
      <c r="H262" s="127">
        <v>0</v>
      </c>
      <c r="I262" s="127">
        <v>0</v>
      </c>
      <c r="J262" s="127">
        <v>110</v>
      </c>
      <c r="K262" s="126"/>
      <c r="L262" s="134"/>
      <c r="M262" s="134"/>
      <c r="N262" s="134">
        <v>15</v>
      </c>
      <c r="O262" s="99"/>
    </row>
    <row r="263" spans="1:15" ht="51" hidden="1" x14ac:dyDescent="0.25">
      <c r="A263" s="173"/>
      <c r="B263" s="179"/>
      <c r="C263" s="173"/>
      <c r="D263" s="173"/>
      <c r="E263" s="173"/>
      <c r="F263" s="99" t="s">
        <v>16</v>
      </c>
      <c r="G263" s="18" t="s">
        <v>256</v>
      </c>
      <c r="H263" s="127">
        <v>0</v>
      </c>
      <c r="I263" s="127">
        <v>0</v>
      </c>
      <c r="J263" s="127">
        <v>73</v>
      </c>
      <c r="K263" s="126"/>
      <c r="L263" s="134"/>
      <c r="M263" s="134"/>
      <c r="N263" s="134">
        <v>15</v>
      </c>
      <c r="O263" s="99"/>
    </row>
    <row r="264" spans="1:15" ht="51" hidden="1" x14ac:dyDescent="0.25">
      <c r="A264" s="173"/>
      <c r="B264" s="179"/>
      <c r="C264" s="173"/>
      <c r="D264" s="173"/>
      <c r="E264" s="173"/>
      <c r="F264" s="99" t="s">
        <v>16</v>
      </c>
      <c r="G264" s="18" t="s">
        <v>257</v>
      </c>
      <c r="H264" s="127">
        <v>0</v>
      </c>
      <c r="I264" s="127">
        <v>0</v>
      </c>
      <c r="J264" s="127">
        <v>68</v>
      </c>
      <c r="K264" s="126"/>
      <c r="L264" s="134"/>
      <c r="M264" s="134"/>
      <c r="N264" s="134">
        <v>15</v>
      </c>
      <c r="O264" s="99"/>
    </row>
    <row r="265" spans="1:15" ht="63.75" hidden="1" x14ac:dyDescent="0.25">
      <c r="A265" s="173"/>
      <c r="B265" s="179"/>
      <c r="C265" s="173"/>
      <c r="D265" s="173"/>
      <c r="E265" s="173"/>
      <c r="F265" s="99" t="s">
        <v>16</v>
      </c>
      <c r="G265" s="18" t="s">
        <v>258</v>
      </c>
      <c r="H265" s="127">
        <v>0</v>
      </c>
      <c r="I265" s="127">
        <v>0</v>
      </c>
      <c r="J265" s="127">
        <v>157</v>
      </c>
      <c r="K265" s="126"/>
      <c r="L265" s="134"/>
      <c r="M265" s="134"/>
      <c r="N265" s="134">
        <v>15</v>
      </c>
      <c r="O265" s="99"/>
    </row>
    <row r="266" spans="1:15" ht="63.75" hidden="1" x14ac:dyDescent="0.25">
      <c r="A266" s="173"/>
      <c r="B266" s="179"/>
      <c r="C266" s="173"/>
      <c r="D266" s="173"/>
      <c r="E266" s="173"/>
      <c r="F266" s="99" t="s">
        <v>16</v>
      </c>
      <c r="G266" s="18" t="s">
        <v>259</v>
      </c>
      <c r="H266" s="127">
        <v>0</v>
      </c>
      <c r="I266" s="127">
        <v>0</v>
      </c>
      <c r="J266" s="127">
        <v>24</v>
      </c>
      <c r="K266" s="126"/>
      <c r="L266" s="134"/>
      <c r="M266" s="134"/>
      <c r="N266" s="134">
        <v>10</v>
      </c>
      <c r="O266" s="99"/>
    </row>
    <row r="267" spans="1:15" ht="63.75" hidden="1" x14ac:dyDescent="0.25">
      <c r="A267" s="173"/>
      <c r="B267" s="179"/>
      <c r="C267" s="173"/>
      <c r="D267" s="173"/>
      <c r="E267" s="173"/>
      <c r="F267" s="99" t="s">
        <v>16</v>
      </c>
      <c r="G267" s="18" t="s">
        <v>260</v>
      </c>
      <c r="H267" s="127">
        <v>0</v>
      </c>
      <c r="I267" s="127">
        <v>0</v>
      </c>
      <c r="J267" s="127">
        <v>98</v>
      </c>
      <c r="K267" s="126"/>
      <c r="L267" s="134"/>
      <c r="M267" s="134"/>
      <c r="N267" s="134">
        <v>10</v>
      </c>
      <c r="O267" s="99"/>
    </row>
    <row r="268" spans="1:15" ht="51" hidden="1" x14ac:dyDescent="0.25">
      <c r="A268" s="173"/>
      <c r="B268" s="179"/>
      <c r="C268" s="173"/>
      <c r="D268" s="173"/>
      <c r="E268" s="173"/>
      <c r="F268" s="99" t="s">
        <v>16</v>
      </c>
      <c r="G268" s="18" t="s">
        <v>261</v>
      </c>
      <c r="H268" s="127">
        <v>0</v>
      </c>
      <c r="I268" s="127">
        <v>0</v>
      </c>
      <c r="J268" s="127">
        <v>73</v>
      </c>
      <c r="K268" s="126"/>
      <c r="L268" s="134"/>
      <c r="M268" s="134"/>
      <c r="N268" s="134">
        <v>15</v>
      </c>
      <c r="O268" s="99"/>
    </row>
    <row r="269" spans="1:15" ht="51" hidden="1" x14ac:dyDescent="0.25">
      <c r="A269" s="173"/>
      <c r="B269" s="179"/>
      <c r="C269" s="173"/>
      <c r="D269" s="173"/>
      <c r="E269" s="173"/>
      <c r="F269" s="99" t="s">
        <v>16</v>
      </c>
      <c r="G269" s="18" t="s">
        <v>262</v>
      </c>
      <c r="H269" s="127">
        <v>0</v>
      </c>
      <c r="I269" s="127">
        <v>0</v>
      </c>
      <c r="J269" s="127">
        <v>24</v>
      </c>
      <c r="K269" s="126"/>
      <c r="L269" s="134"/>
      <c r="M269" s="134"/>
      <c r="N269" s="134">
        <v>15</v>
      </c>
      <c r="O269" s="99"/>
    </row>
    <row r="270" spans="1:15" ht="63.75" hidden="1" x14ac:dyDescent="0.25">
      <c r="A270" s="173"/>
      <c r="B270" s="179"/>
      <c r="C270" s="173"/>
      <c r="D270" s="173"/>
      <c r="E270" s="173"/>
      <c r="F270" s="99" t="s">
        <v>16</v>
      </c>
      <c r="G270" s="18" t="s">
        <v>263</v>
      </c>
      <c r="H270" s="127">
        <v>0</v>
      </c>
      <c r="I270" s="127">
        <v>0</v>
      </c>
      <c r="J270" s="127">
        <v>79</v>
      </c>
      <c r="K270" s="126"/>
      <c r="L270" s="134"/>
      <c r="M270" s="134"/>
      <c r="N270" s="134">
        <v>15</v>
      </c>
      <c r="O270" s="99"/>
    </row>
    <row r="271" spans="1:15" ht="51" hidden="1" x14ac:dyDescent="0.25">
      <c r="A271" s="173"/>
      <c r="B271" s="179"/>
      <c r="C271" s="173"/>
      <c r="D271" s="173"/>
      <c r="E271" s="173"/>
      <c r="F271" s="99" t="s">
        <v>16</v>
      </c>
      <c r="G271" s="18" t="s">
        <v>264</v>
      </c>
      <c r="H271" s="127">
        <v>0</v>
      </c>
      <c r="I271" s="127">
        <v>0</v>
      </c>
      <c r="J271" s="127">
        <v>28</v>
      </c>
      <c r="K271" s="126"/>
      <c r="L271" s="134"/>
      <c r="M271" s="134"/>
      <c r="N271" s="134">
        <v>15</v>
      </c>
      <c r="O271" s="99"/>
    </row>
    <row r="272" spans="1:15" ht="51" hidden="1" x14ac:dyDescent="0.25">
      <c r="A272" s="173"/>
      <c r="B272" s="179"/>
      <c r="C272" s="173"/>
      <c r="D272" s="173"/>
      <c r="E272" s="173"/>
      <c r="F272" s="99" t="s">
        <v>16</v>
      </c>
      <c r="G272" s="18" t="s">
        <v>265</v>
      </c>
      <c r="H272" s="127">
        <v>0</v>
      </c>
      <c r="I272" s="127">
        <v>0</v>
      </c>
      <c r="J272" s="127">
        <v>40</v>
      </c>
      <c r="K272" s="126"/>
      <c r="L272" s="134"/>
      <c r="M272" s="134"/>
      <c r="N272" s="134">
        <v>1</v>
      </c>
      <c r="O272" s="99"/>
    </row>
    <row r="273" spans="1:15" ht="51" hidden="1" x14ac:dyDescent="0.25">
      <c r="A273" s="173"/>
      <c r="B273" s="179"/>
      <c r="C273" s="173"/>
      <c r="D273" s="173"/>
      <c r="E273" s="173"/>
      <c r="F273" s="99" t="s">
        <v>16</v>
      </c>
      <c r="G273" s="18" t="s">
        <v>266</v>
      </c>
      <c r="H273" s="127">
        <v>0</v>
      </c>
      <c r="I273" s="127">
        <v>0</v>
      </c>
      <c r="J273" s="127">
        <v>52</v>
      </c>
      <c r="K273" s="126"/>
      <c r="L273" s="134"/>
      <c r="M273" s="134"/>
      <c r="N273" s="134">
        <v>5</v>
      </c>
      <c r="O273" s="99"/>
    </row>
    <row r="274" spans="1:15" ht="51" hidden="1" x14ac:dyDescent="0.25">
      <c r="A274" s="173"/>
      <c r="B274" s="179"/>
      <c r="C274" s="173"/>
      <c r="D274" s="173"/>
      <c r="E274" s="173"/>
      <c r="F274" s="99" t="s">
        <v>16</v>
      </c>
      <c r="G274" s="18" t="s">
        <v>267</v>
      </c>
      <c r="H274" s="127">
        <v>0</v>
      </c>
      <c r="I274" s="127">
        <v>0</v>
      </c>
      <c r="J274" s="127">
        <v>250</v>
      </c>
      <c r="K274" s="126"/>
      <c r="L274" s="134"/>
      <c r="M274" s="134"/>
      <c r="N274" s="134">
        <v>15</v>
      </c>
      <c r="O274" s="99"/>
    </row>
    <row r="275" spans="1:15" ht="51" hidden="1" x14ac:dyDescent="0.25">
      <c r="A275" s="173"/>
      <c r="B275" s="179"/>
      <c r="C275" s="173"/>
      <c r="D275" s="173"/>
      <c r="E275" s="173"/>
      <c r="F275" s="99" t="s">
        <v>16</v>
      </c>
      <c r="G275" s="18" t="s">
        <v>268</v>
      </c>
      <c r="H275" s="127">
        <v>0</v>
      </c>
      <c r="I275" s="127">
        <v>0</v>
      </c>
      <c r="J275" s="127">
        <v>94</v>
      </c>
      <c r="K275" s="126"/>
      <c r="L275" s="134"/>
      <c r="M275" s="134"/>
      <c r="N275" s="134">
        <v>15</v>
      </c>
      <c r="O275" s="99"/>
    </row>
    <row r="276" spans="1:15" ht="51" hidden="1" x14ac:dyDescent="0.25">
      <c r="A276" s="173"/>
      <c r="B276" s="179"/>
      <c r="C276" s="173"/>
      <c r="D276" s="173"/>
      <c r="E276" s="173"/>
      <c r="F276" s="99" t="s">
        <v>16</v>
      </c>
      <c r="G276" s="18" t="s">
        <v>269</v>
      </c>
      <c r="H276" s="127">
        <v>0</v>
      </c>
      <c r="I276" s="127">
        <v>0</v>
      </c>
      <c r="J276" s="127">
        <v>30</v>
      </c>
      <c r="K276" s="126"/>
      <c r="L276" s="134"/>
      <c r="M276" s="134"/>
      <c r="N276" s="134">
        <v>15</v>
      </c>
      <c r="O276" s="99"/>
    </row>
    <row r="277" spans="1:15" ht="63.75" hidden="1" x14ac:dyDescent="0.25">
      <c r="A277" s="173"/>
      <c r="B277" s="179"/>
      <c r="C277" s="173"/>
      <c r="D277" s="173"/>
      <c r="E277" s="173"/>
      <c r="F277" s="99" t="s">
        <v>16</v>
      </c>
      <c r="G277" s="18" t="s">
        <v>270</v>
      </c>
      <c r="H277" s="127">
        <v>0</v>
      </c>
      <c r="I277" s="127">
        <v>0</v>
      </c>
      <c r="J277" s="127">
        <v>475</v>
      </c>
      <c r="K277" s="126"/>
      <c r="L277" s="134"/>
      <c r="M277" s="134"/>
      <c r="N277" s="134">
        <v>20</v>
      </c>
      <c r="O277" s="99"/>
    </row>
    <row r="278" spans="1:15" ht="51" hidden="1" x14ac:dyDescent="0.25">
      <c r="A278" s="173"/>
      <c r="B278" s="179"/>
      <c r="C278" s="173"/>
      <c r="D278" s="173"/>
      <c r="E278" s="173"/>
      <c r="F278" s="99" t="s">
        <v>16</v>
      </c>
      <c r="G278" s="18" t="s">
        <v>271</v>
      </c>
      <c r="H278" s="127">
        <v>0</v>
      </c>
      <c r="I278" s="127">
        <v>0</v>
      </c>
      <c r="J278" s="127">
        <v>130</v>
      </c>
      <c r="K278" s="126"/>
      <c r="L278" s="134"/>
      <c r="M278" s="134"/>
      <c r="N278" s="134">
        <v>15</v>
      </c>
      <c r="O278" s="99"/>
    </row>
    <row r="279" spans="1:15" ht="63.75" hidden="1" x14ac:dyDescent="0.25">
      <c r="A279" s="173"/>
      <c r="B279" s="179"/>
      <c r="C279" s="173"/>
      <c r="D279" s="173"/>
      <c r="E279" s="173"/>
      <c r="F279" s="99" t="s">
        <v>16</v>
      </c>
      <c r="G279" s="18" t="s">
        <v>272</v>
      </c>
      <c r="H279" s="127">
        <v>0</v>
      </c>
      <c r="I279" s="127">
        <v>0</v>
      </c>
      <c r="J279" s="127">
        <v>35</v>
      </c>
      <c r="K279" s="126"/>
      <c r="L279" s="134"/>
      <c r="M279" s="134"/>
      <c r="N279" s="134">
        <v>15</v>
      </c>
      <c r="O279" s="99"/>
    </row>
    <row r="280" spans="1:15" ht="51" hidden="1" x14ac:dyDescent="0.25">
      <c r="A280" s="173"/>
      <c r="B280" s="179"/>
      <c r="C280" s="173"/>
      <c r="D280" s="173"/>
      <c r="E280" s="173"/>
      <c r="F280" s="99" t="s">
        <v>16</v>
      </c>
      <c r="G280" s="18" t="s">
        <v>273</v>
      </c>
      <c r="H280" s="127">
        <v>0</v>
      </c>
      <c r="I280" s="127">
        <v>0</v>
      </c>
      <c r="J280" s="127">
        <v>120</v>
      </c>
      <c r="K280" s="126"/>
      <c r="L280" s="134"/>
      <c r="M280" s="134"/>
      <c r="N280" s="134">
        <v>15</v>
      </c>
      <c r="O280" s="99"/>
    </row>
    <row r="281" spans="1:15" ht="51" hidden="1" x14ac:dyDescent="0.25">
      <c r="A281" s="173"/>
      <c r="B281" s="179"/>
      <c r="C281" s="173"/>
      <c r="D281" s="173"/>
      <c r="E281" s="173"/>
      <c r="F281" s="99" t="s">
        <v>16</v>
      </c>
      <c r="G281" s="18" t="s">
        <v>274</v>
      </c>
      <c r="H281" s="127">
        <v>0</v>
      </c>
      <c r="I281" s="127">
        <v>0</v>
      </c>
      <c r="J281" s="127">
        <v>62</v>
      </c>
      <c r="K281" s="126"/>
      <c r="L281" s="134"/>
      <c r="M281" s="134"/>
      <c r="N281" s="134">
        <v>15</v>
      </c>
      <c r="O281" s="99"/>
    </row>
    <row r="282" spans="1:15" ht="63.75" hidden="1" x14ac:dyDescent="0.25">
      <c r="A282" s="173"/>
      <c r="B282" s="179"/>
      <c r="C282" s="173"/>
      <c r="D282" s="173"/>
      <c r="E282" s="173"/>
      <c r="F282" s="99" t="s">
        <v>16</v>
      </c>
      <c r="G282" s="18" t="s">
        <v>275</v>
      </c>
      <c r="H282" s="127">
        <v>0</v>
      </c>
      <c r="I282" s="127">
        <v>0</v>
      </c>
      <c r="J282" s="127">
        <v>95</v>
      </c>
      <c r="K282" s="126"/>
      <c r="L282" s="134"/>
      <c r="M282" s="134"/>
      <c r="N282" s="134">
        <v>30</v>
      </c>
      <c r="O282" s="99"/>
    </row>
    <row r="283" spans="1:15" ht="51" hidden="1" x14ac:dyDescent="0.25">
      <c r="A283" s="173"/>
      <c r="B283" s="179"/>
      <c r="C283" s="173"/>
      <c r="D283" s="173"/>
      <c r="E283" s="173"/>
      <c r="F283" s="99" t="s">
        <v>16</v>
      </c>
      <c r="G283" s="18" t="s">
        <v>276</v>
      </c>
      <c r="H283" s="127">
        <v>0</v>
      </c>
      <c r="I283" s="127">
        <v>0</v>
      </c>
      <c r="J283" s="127">
        <v>20</v>
      </c>
      <c r="K283" s="126"/>
      <c r="L283" s="134"/>
      <c r="M283" s="134"/>
      <c r="N283" s="134">
        <v>15</v>
      </c>
      <c r="O283" s="99"/>
    </row>
    <row r="284" spans="1:15" ht="51" hidden="1" x14ac:dyDescent="0.25">
      <c r="A284" s="173"/>
      <c r="B284" s="179"/>
      <c r="C284" s="173"/>
      <c r="D284" s="173"/>
      <c r="E284" s="173"/>
      <c r="F284" s="99" t="s">
        <v>16</v>
      </c>
      <c r="G284" s="18" t="s">
        <v>277</v>
      </c>
      <c r="H284" s="127">
        <v>0</v>
      </c>
      <c r="I284" s="127">
        <v>0</v>
      </c>
      <c r="J284" s="127">
        <v>189</v>
      </c>
      <c r="K284" s="126"/>
      <c r="L284" s="134"/>
      <c r="M284" s="134"/>
      <c r="N284" s="134">
        <v>15</v>
      </c>
      <c r="O284" s="99"/>
    </row>
    <row r="285" spans="1:15" ht="63.75" hidden="1" x14ac:dyDescent="0.25">
      <c r="A285" s="173"/>
      <c r="B285" s="179"/>
      <c r="C285" s="173"/>
      <c r="D285" s="173"/>
      <c r="E285" s="173"/>
      <c r="F285" s="99" t="s">
        <v>16</v>
      </c>
      <c r="G285" s="18" t="s">
        <v>278</v>
      </c>
      <c r="H285" s="127">
        <v>0</v>
      </c>
      <c r="I285" s="127">
        <v>0</v>
      </c>
      <c r="J285" s="127">
        <v>30</v>
      </c>
      <c r="K285" s="126"/>
      <c r="L285" s="134"/>
      <c r="M285" s="134"/>
      <c r="N285" s="134">
        <v>15</v>
      </c>
      <c r="O285" s="99"/>
    </row>
    <row r="286" spans="1:15" ht="63.75" hidden="1" x14ac:dyDescent="0.25">
      <c r="A286" s="173"/>
      <c r="B286" s="179"/>
      <c r="C286" s="173"/>
      <c r="D286" s="173"/>
      <c r="E286" s="173"/>
      <c r="F286" s="99" t="s">
        <v>16</v>
      </c>
      <c r="G286" s="18" t="s">
        <v>279</v>
      </c>
      <c r="H286" s="127">
        <v>0</v>
      </c>
      <c r="I286" s="127">
        <v>0</v>
      </c>
      <c r="J286" s="127">
        <v>316</v>
      </c>
      <c r="K286" s="126"/>
      <c r="L286" s="134"/>
      <c r="M286" s="134"/>
      <c r="N286" s="134">
        <v>15</v>
      </c>
      <c r="O286" s="99"/>
    </row>
    <row r="287" spans="1:15" ht="51" hidden="1" x14ac:dyDescent="0.25">
      <c r="A287" s="173"/>
      <c r="B287" s="179"/>
      <c r="C287" s="173"/>
      <c r="D287" s="173"/>
      <c r="E287" s="173"/>
      <c r="F287" s="99" t="s">
        <v>16</v>
      </c>
      <c r="G287" s="18" t="s">
        <v>280</v>
      </c>
      <c r="H287" s="127">
        <v>0</v>
      </c>
      <c r="I287" s="127">
        <v>0</v>
      </c>
      <c r="J287" s="127">
        <v>155</v>
      </c>
      <c r="K287" s="126"/>
      <c r="L287" s="134"/>
      <c r="M287" s="134"/>
      <c r="N287" s="134">
        <v>5</v>
      </c>
      <c r="O287" s="99"/>
    </row>
    <row r="288" spans="1:15" ht="51" hidden="1" x14ac:dyDescent="0.25">
      <c r="A288" s="173"/>
      <c r="B288" s="179"/>
      <c r="C288" s="173"/>
      <c r="D288" s="173"/>
      <c r="E288" s="173"/>
      <c r="F288" s="99" t="s">
        <v>16</v>
      </c>
      <c r="G288" s="18" t="s">
        <v>281</v>
      </c>
      <c r="H288" s="127">
        <v>0</v>
      </c>
      <c r="I288" s="127">
        <v>0</v>
      </c>
      <c r="J288" s="127">
        <v>111</v>
      </c>
      <c r="K288" s="126"/>
      <c r="L288" s="134"/>
      <c r="M288" s="134"/>
      <c r="N288" s="134">
        <v>15</v>
      </c>
      <c r="O288" s="99"/>
    </row>
    <row r="289" spans="1:15" ht="51" hidden="1" x14ac:dyDescent="0.25">
      <c r="A289" s="173"/>
      <c r="B289" s="179"/>
      <c r="C289" s="173"/>
      <c r="D289" s="173"/>
      <c r="E289" s="173"/>
      <c r="F289" s="99" t="s">
        <v>16</v>
      </c>
      <c r="G289" s="18" t="s">
        <v>282</v>
      </c>
      <c r="H289" s="127">
        <v>0</v>
      </c>
      <c r="I289" s="127">
        <v>0</v>
      </c>
      <c r="J289" s="127">
        <v>60</v>
      </c>
      <c r="K289" s="126"/>
      <c r="L289" s="134"/>
      <c r="M289" s="134"/>
      <c r="N289" s="134">
        <v>6</v>
      </c>
      <c r="O289" s="99"/>
    </row>
    <row r="290" spans="1:15" ht="63.75" hidden="1" x14ac:dyDescent="0.25">
      <c r="A290" s="173"/>
      <c r="B290" s="179"/>
      <c r="C290" s="173"/>
      <c r="D290" s="173"/>
      <c r="E290" s="173"/>
      <c r="F290" s="99" t="s">
        <v>16</v>
      </c>
      <c r="G290" s="18" t="s">
        <v>283</v>
      </c>
      <c r="H290" s="127">
        <v>0</v>
      </c>
      <c r="I290" s="127">
        <v>0</v>
      </c>
      <c r="J290" s="127">
        <v>75</v>
      </c>
      <c r="K290" s="126"/>
      <c r="L290" s="134"/>
      <c r="M290" s="134"/>
      <c r="N290" s="134">
        <v>9</v>
      </c>
      <c r="O290" s="99"/>
    </row>
    <row r="291" spans="1:15" ht="51" hidden="1" x14ac:dyDescent="0.25">
      <c r="A291" s="173"/>
      <c r="B291" s="179"/>
      <c r="C291" s="173"/>
      <c r="D291" s="173"/>
      <c r="E291" s="173"/>
      <c r="F291" s="99" t="s">
        <v>16</v>
      </c>
      <c r="G291" s="18" t="s">
        <v>284</v>
      </c>
      <c r="H291" s="127">
        <v>0</v>
      </c>
      <c r="I291" s="127">
        <v>0</v>
      </c>
      <c r="J291" s="127">
        <v>4</v>
      </c>
      <c r="K291" s="126"/>
      <c r="L291" s="134"/>
      <c r="M291" s="134"/>
      <c r="N291" s="134">
        <v>15</v>
      </c>
      <c r="O291" s="99"/>
    </row>
    <row r="292" spans="1:15" ht="51" hidden="1" x14ac:dyDescent="0.25">
      <c r="A292" s="173"/>
      <c r="B292" s="179"/>
      <c r="C292" s="173"/>
      <c r="D292" s="173"/>
      <c r="E292" s="173"/>
      <c r="F292" s="99" t="s">
        <v>16</v>
      </c>
      <c r="G292" s="18" t="s">
        <v>285</v>
      </c>
      <c r="H292" s="127">
        <v>0</v>
      </c>
      <c r="I292" s="127">
        <v>0</v>
      </c>
      <c r="J292" s="127">
        <v>219</v>
      </c>
      <c r="K292" s="126"/>
      <c r="L292" s="134"/>
      <c r="M292" s="134"/>
      <c r="N292" s="134">
        <v>15</v>
      </c>
      <c r="O292" s="99"/>
    </row>
    <row r="293" spans="1:15" ht="51" hidden="1" x14ac:dyDescent="0.25">
      <c r="A293" s="173"/>
      <c r="B293" s="179"/>
      <c r="C293" s="173"/>
      <c r="D293" s="173"/>
      <c r="E293" s="173"/>
      <c r="F293" s="99" t="s">
        <v>16</v>
      </c>
      <c r="G293" s="18" t="s">
        <v>286</v>
      </c>
      <c r="H293" s="127">
        <v>0</v>
      </c>
      <c r="I293" s="127">
        <v>0</v>
      </c>
      <c r="J293" s="127">
        <v>29</v>
      </c>
      <c r="K293" s="126"/>
      <c r="L293" s="134"/>
      <c r="M293" s="134"/>
      <c r="N293" s="134">
        <v>15</v>
      </c>
      <c r="O293" s="99"/>
    </row>
    <row r="294" spans="1:15" ht="51" hidden="1" x14ac:dyDescent="0.25">
      <c r="A294" s="173"/>
      <c r="B294" s="179"/>
      <c r="C294" s="173"/>
      <c r="D294" s="173"/>
      <c r="E294" s="173"/>
      <c r="F294" s="99" t="s">
        <v>16</v>
      </c>
      <c r="G294" s="18" t="s">
        <v>287</v>
      </c>
      <c r="H294" s="127">
        <v>0</v>
      </c>
      <c r="I294" s="127">
        <v>0</v>
      </c>
      <c r="J294" s="127">
        <v>65</v>
      </c>
      <c r="K294" s="126"/>
      <c r="L294" s="134"/>
      <c r="M294" s="134"/>
      <c r="N294" s="134">
        <v>15</v>
      </c>
      <c r="O294" s="99"/>
    </row>
    <row r="295" spans="1:15" ht="51" hidden="1" x14ac:dyDescent="0.25">
      <c r="A295" s="173"/>
      <c r="B295" s="179"/>
      <c r="C295" s="173"/>
      <c r="D295" s="173"/>
      <c r="E295" s="173"/>
      <c r="F295" s="99" t="s">
        <v>16</v>
      </c>
      <c r="G295" s="18" t="s">
        <v>288</v>
      </c>
      <c r="H295" s="127">
        <v>0</v>
      </c>
      <c r="I295" s="127">
        <v>0</v>
      </c>
      <c r="J295" s="127">
        <v>100</v>
      </c>
      <c r="K295" s="126"/>
      <c r="L295" s="134"/>
      <c r="M295" s="134"/>
      <c r="N295" s="134">
        <v>5</v>
      </c>
      <c r="O295" s="99"/>
    </row>
    <row r="296" spans="1:15" ht="51" hidden="1" x14ac:dyDescent="0.25">
      <c r="A296" s="173"/>
      <c r="B296" s="179"/>
      <c r="C296" s="173"/>
      <c r="D296" s="173"/>
      <c r="E296" s="173"/>
      <c r="F296" s="99" t="s">
        <v>16</v>
      </c>
      <c r="G296" s="18" t="s">
        <v>289</v>
      </c>
      <c r="H296" s="127">
        <v>0</v>
      </c>
      <c r="I296" s="127">
        <v>0</v>
      </c>
      <c r="J296" s="127">
        <v>59</v>
      </c>
      <c r="K296" s="126"/>
      <c r="L296" s="134"/>
      <c r="M296" s="134"/>
      <c r="N296" s="134">
        <v>15</v>
      </c>
      <c r="O296" s="99"/>
    </row>
    <row r="297" spans="1:15" ht="88.5" hidden="1" customHeight="1" x14ac:dyDescent="0.25">
      <c r="A297" s="173"/>
      <c r="B297" s="179"/>
      <c r="C297" s="173"/>
      <c r="D297" s="173"/>
      <c r="E297" s="173"/>
      <c r="F297" s="99" t="s">
        <v>16</v>
      </c>
      <c r="G297" s="18" t="s">
        <v>290</v>
      </c>
      <c r="H297" s="127">
        <v>0</v>
      </c>
      <c r="I297" s="127">
        <v>0</v>
      </c>
      <c r="J297" s="127">
        <v>135</v>
      </c>
      <c r="K297" s="126"/>
      <c r="L297" s="134"/>
      <c r="M297" s="134"/>
      <c r="N297" s="134">
        <v>15</v>
      </c>
      <c r="O297" s="99"/>
    </row>
    <row r="298" spans="1:15" ht="51" hidden="1" x14ac:dyDescent="0.25">
      <c r="A298" s="173"/>
      <c r="B298" s="179"/>
      <c r="C298" s="173"/>
      <c r="D298" s="173"/>
      <c r="E298" s="173"/>
      <c r="F298" s="99" t="s">
        <v>16</v>
      </c>
      <c r="G298" s="18" t="s">
        <v>291</v>
      </c>
      <c r="H298" s="127">
        <v>0</v>
      </c>
      <c r="I298" s="127">
        <v>0</v>
      </c>
      <c r="J298" s="127">
        <v>48</v>
      </c>
      <c r="K298" s="126"/>
      <c r="L298" s="134"/>
      <c r="M298" s="134"/>
      <c r="N298" s="134">
        <v>15</v>
      </c>
      <c r="O298" s="99"/>
    </row>
    <row r="299" spans="1:15" ht="63.75" hidden="1" x14ac:dyDescent="0.25">
      <c r="A299" s="173"/>
      <c r="B299" s="179"/>
      <c r="C299" s="173"/>
      <c r="D299" s="173"/>
      <c r="E299" s="173"/>
      <c r="F299" s="99" t="s">
        <v>16</v>
      </c>
      <c r="G299" s="18" t="s">
        <v>292</v>
      </c>
      <c r="H299" s="127">
        <v>0</v>
      </c>
      <c r="I299" s="127">
        <v>0</v>
      </c>
      <c r="J299" s="127">
        <v>71</v>
      </c>
      <c r="K299" s="126"/>
      <c r="L299" s="134"/>
      <c r="M299" s="134"/>
      <c r="N299" s="134">
        <v>15</v>
      </c>
      <c r="O299" s="99"/>
    </row>
    <row r="300" spans="1:15" ht="92.25" hidden="1" customHeight="1" x14ac:dyDescent="0.25">
      <c r="A300" s="173"/>
      <c r="B300" s="179"/>
      <c r="C300" s="173"/>
      <c r="D300" s="173"/>
      <c r="E300" s="173"/>
      <c r="F300" s="99" t="s">
        <v>16</v>
      </c>
      <c r="G300" s="18" t="s">
        <v>293</v>
      </c>
      <c r="H300" s="127">
        <v>0</v>
      </c>
      <c r="I300" s="127">
        <v>0</v>
      </c>
      <c r="J300" s="127">
        <v>149</v>
      </c>
      <c r="K300" s="126"/>
      <c r="L300" s="134"/>
      <c r="M300" s="134"/>
      <c r="N300" s="134">
        <v>1</v>
      </c>
      <c r="O300" s="99"/>
    </row>
    <row r="301" spans="1:15" ht="51" hidden="1" x14ac:dyDescent="0.25">
      <c r="A301" s="173"/>
      <c r="B301" s="179"/>
      <c r="C301" s="173"/>
      <c r="D301" s="173"/>
      <c r="E301" s="173"/>
      <c r="F301" s="99" t="s">
        <v>49</v>
      </c>
      <c r="G301" s="18" t="s">
        <v>294</v>
      </c>
      <c r="H301" s="127">
        <v>0</v>
      </c>
      <c r="I301" s="127">
        <v>0</v>
      </c>
      <c r="J301" s="127">
        <v>354</v>
      </c>
      <c r="K301" s="126"/>
      <c r="L301" s="134"/>
      <c r="M301" s="134"/>
      <c r="N301" s="134">
        <v>50</v>
      </c>
      <c r="O301" s="99"/>
    </row>
    <row r="302" spans="1:15" ht="63.75" hidden="1" x14ac:dyDescent="0.25">
      <c r="A302" s="173"/>
      <c r="B302" s="179"/>
      <c r="C302" s="173"/>
      <c r="D302" s="173"/>
      <c r="E302" s="173"/>
      <c r="F302" s="99" t="s">
        <v>49</v>
      </c>
      <c r="G302" s="18" t="s">
        <v>295</v>
      </c>
      <c r="H302" s="127">
        <v>0</v>
      </c>
      <c r="I302" s="127">
        <v>0</v>
      </c>
      <c r="J302" s="127">
        <v>260</v>
      </c>
      <c r="K302" s="126"/>
      <c r="L302" s="134"/>
      <c r="M302" s="134"/>
      <c r="N302" s="134">
        <v>3</v>
      </c>
      <c r="O302" s="99"/>
    </row>
    <row r="303" spans="1:15" ht="41.25" customHeight="1" x14ac:dyDescent="0.25">
      <c r="A303" s="173"/>
      <c r="B303" s="179"/>
      <c r="C303" s="173"/>
      <c r="D303" s="173"/>
      <c r="E303" s="173" t="s">
        <v>83</v>
      </c>
      <c r="F303" s="99"/>
      <c r="G303" s="99"/>
      <c r="H303" s="126">
        <f>SUM(H304:H332)</f>
        <v>5287</v>
      </c>
      <c r="I303" s="126">
        <f>SUM(I324:I333)</f>
        <v>1218</v>
      </c>
      <c r="J303" s="126">
        <f>SUM(J334:J346)</f>
        <v>2883.5</v>
      </c>
      <c r="K303" s="126"/>
      <c r="L303" s="126">
        <f>SUM(L304:L332)</f>
        <v>485</v>
      </c>
      <c r="M303" s="126">
        <f>SUM(M324:M333)</f>
        <v>180</v>
      </c>
      <c r="N303" s="126">
        <f>SUM(N334:N346)</f>
        <v>281</v>
      </c>
      <c r="O303" s="33"/>
    </row>
    <row r="304" spans="1:15" ht="75" hidden="1" x14ac:dyDescent="0.25">
      <c r="A304" s="173"/>
      <c r="B304" s="179"/>
      <c r="C304" s="173"/>
      <c r="D304" s="173"/>
      <c r="E304" s="173"/>
      <c r="F304" s="102" t="s">
        <v>16</v>
      </c>
      <c r="G304" s="99" t="s">
        <v>297</v>
      </c>
      <c r="H304" s="127">
        <v>80</v>
      </c>
      <c r="I304" s="127">
        <v>0</v>
      </c>
      <c r="J304" s="127">
        <v>0</v>
      </c>
      <c r="K304" s="126"/>
      <c r="L304" s="126">
        <v>15</v>
      </c>
      <c r="M304" s="126"/>
      <c r="N304" s="126"/>
      <c r="O304" s="99"/>
    </row>
    <row r="305" spans="1:15" ht="90" hidden="1" x14ac:dyDescent="0.25">
      <c r="A305" s="173"/>
      <c r="B305" s="179"/>
      <c r="C305" s="173"/>
      <c r="D305" s="173"/>
      <c r="E305" s="173"/>
      <c r="F305" s="102" t="s">
        <v>16</v>
      </c>
      <c r="G305" s="99" t="s">
        <v>298</v>
      </c>
      <c r="H305" s="127">
        <v>130</v>
      </c>
      <c r="I305" s="127">
        <v>0</v>
      </c>
      <c r="J305" s="127">
        <v>0</v>
      </c>
      <c r="K305" s="126"/>
      <c r="L305" s="126">
        <v>30</v>
      </c>
      <c r="M305" s="126"/>
      <c r="N305" s="126"/>
      <c r="O305" s="99"/>
    </row>
    <row r="306" spans="1:15" ht="90" hidden="1" x14ac:dyDescent="0.25">
      <c r="A306" s="173"/>
      <c r="B306" s="179"/>
      <c r="C306" s="173"/>
      <c r="D306" s="173"/>
      <c r="E306" s="173"/>
      <c r="F306" s="102" t="s">
        <v>16</v>
      </c>
      <c r="G306" s="99" t="s">
        <v>299</v>
      </c>
      <c r="H306" s="127">
        <v>99</v>
      </c>
      <c r="I306" s="127">
        <v>0</v>
      </c>
      <c r="J306" s="127">
        <v>0</v>
      </c>
      <c r="K306" s="126"/>
      <c r="L306" s="126">
        <v>15</v>
      </c>
      <c r="M306" s="126"/>
      <c r="N306" s="126"/>
      <c r="O306" s="99"/>
    </row>
    <row r="307" spans="1:15" ht="45" hidden="1" x14ac:dyDescent="0.25">
      <c r="A307" s="173"/>
      <c r="B307" s="179"/>
      <c r="C307" s="173"/>
      <c r="D307" s="173"/>
      <c r="E307" s="173"/>
      <c r="F307" s="102" t="s">
        <v>16</v>
      </c>
      <c r="G307" s="99" t="s">
        <v>300</v>
      </c>
      <c r="H307" s="127">
        <v>348</v>
      </c>
      <c r="I307" s="127">
        <v>0</v>
      </c>
      <c r="J307" s="127">
        <v>0</v>
      </c>
      <c r="K307" s="126"/>
      <c r="L307" s="126">
        <v>21</v>
      </c>
      <c r="M307" s="126"/>
      <c r="N307" s="126"/>
      <c r="O307" s="99"/>
    </row>
    <row r="308" spans="1:15" ht="75" hidden="1" x14ac:dyDescent="0.25">
      <c r="A308" s="173"/>
      <c r="B308" s="179"/>
      <c r="C308" s="173"/>
      <c r="D308" s="173"/>
      <c r="E308" s="173"/>
      <c r="F308" s="102" t="s">
        <v>16</v>
      </c>
      <c r="G308" s="99" t="s">
        <v>301</v>
      </c>
      <c r="H308" s="127">
        <v>249</v>
      </c>
      <c r="I308" s="127">
        <v>0</v>
      </c>
      <c r="J308" s="127">
        <v>0</v>
      </c>
      <c r="K308" s="126"/>
      <c r="L308" s="126">
        <v>6</v>
      </c>
      <c r="M308" s="126"/>
      <c r="N308" s="126"/>
      <c r="O308" s="99"/>
    </row>
    <row r="309" spans="1:15" ht="60" hidden="1" x14ac:dyDescent="0.25">
      <c r="A309" s="173"/>
      <c r="B309" s="179"/>
      <c r="C309" s="173"/>
      <c r="D309" s="173"/>
      <c r="E309" s="173"/>
      <c r="F309" s="102" t="s">
        <v>16</v>
      </c>
      <c r="G309" s="99" t="s">
        <v>302</v>
      </c>
      <c r="H309" s="127">
        <v>297</v>
      </c>
      <c r="I309" s="127">
        <v>0</v>
      </c>
      <c r="J309" s="127">
        <v>0</v>
      </c>
      <c r="K309" s="126"/>
      <c r="L309" s="126">
        <v>12</v>
      </c>
      <c r="M309" s="126"/>
      <c r="N309" s="126"/>
      <c r="O309" s="99"/>
    </row>
    <row r="310" spans="1:15" ht="90" hidden="1" x14ac:dyDescent="0.25">
      <c r="A310" s="173"/>
      <c r="B310" s="179"/>
      <c r="C310" s="173"/>
      <c r="D310" s="173"/>
      <c r="E310" s="173"/>
      <c r="F310" s="102" t="s">
        <v>16</v>
      </c>
      <c r="G310" s="99" t="s">
        <v>303</v>
      </c>
      <c r="H310" s="127">
        <v>267</v>
      </c>
      <c r="I310" s="127">
        <v>0</v>
      </c>
      <c r="J310" s="127">
        <v>0</v>
      </c>
      <c r="K310" s="126"/>
      <c r="L310" s="126">
        <v>22</v>
      </c>
      <c r="M310" s="126"/>
      <c r="N310" s="126"/>
      <c r="O310" s="99"/>
    </row>
    <row r="311" spans="1:15" ht="75" hidden="1" x14ac:dyDescent="0.25">
      <c r="A311" s="173"/>
      <c r="B311" s="179"/>
      <c r="C311" s="173"/>
      <c r="D311" s="173"/>
      <c r="E311" s="173"/>
      <c r="F311" s="102" t="s">
        <v>16</v>
      </c>
      <c r="G311" s="99" t="s">
        <v>304</v>
      </c>
      <c r="H311" s="127">
        <v>269</v>
      </c>
      <c r="I311" s="127">
        <v>0</v>
      </c>
      <c r="J311" s="127">
        <v>0</v>
      </c>
      <c r="K311" s="126"/>
      <c r="L311" s="128">
        <v>10</v>
      </c>
      <c r="M311" s="128"/>
      <c r="N311" s="128"/>
      <c r="O311" s="99"/>
    </row>
    <row r="312" spans="1:15" ht="60" hidden="1" x14ac:dyDescent="0.25">
      <c r="A312" s="173"/>
      <c r="B312" s="179"/>
      <c r="C312" s="173"/>
      <c r="D312" s="173"/>
      <c r="E312" s="173"/>
      <c r="F312" s="102" t="s">
        <v>16</v>
      </c>
      <c r="G312" s="99" t="s">
        <v>305</v>
      </c>
      <c r="H312" s="127">
        <v>440</v>
      </c>
      <c r="I312" s="127">
        <v>0</v>
      </c>
      <c r="J312" s="127">
        <v>0</v>
      </c>
      <c r="K312" s="126"/>
      <c r="L312" s="126">
        <v>15</v>
      </c>
      <c r="M312" s="126"/>
      <c r="N312" s="126"/>
      <c r="O312" s="99"/>
    </row>
    <row r="313" spans="1:15" ht="75" hidden="1" x14ac:dyDescent="0.25">
      <c r="A313" s="173"/>
      <c r="B313" s="179"/>
      <c r="C313" s="173"/>
      <c r="D313" s="173"/>
      <c r="E313" s="173"/>
      <c r="F313" s="102" t="s">
        <v>16</v>
      </c>
      <c r="G313" s="99" t="s">
        <v>306</v>
      </c>
      <c r="H313" s="127">
        <v>156</v>
      </c>
      <c r="I313" s="127">
        <v>0</v>
      </c>
      <c r="J313" s="127">
        <v>0</v>
      </c>
      <c r="K313" s="126"/>
      <c r="L313" s="126">
        <v>15</v>
      </c>
      <c r="M313" s="126"/>
      <c r="N313" s="126"/>
      <c r="O313" s="99"/>
    </row>
    <row r="314" spans="1:15" ht="75" hidden="1" x14ac:dyDescent="0.25">
      <c r="A314" s="173"/>
      <c r="B314" s="179"/>
      <c r="C314" s="173"/>
      <c r="D314" s="173"/>
      <c r="E314" s="173"/>
      <c r="F314" s="102" t="s">
        <v>16</v>
      </c>
      <c r="G314" s="99" t="s">
        <v>307</v>
      </c>
      <c r="H314" s="127">
        <v>405</v>
      </c>
      <c r="I314" s="127">
        <v>0</v>
      </c>
      <c r="J314" s="127">
        <v>0</v>
      </c>
      <c r="K314" s="126"/>
      <c r="L314" s="126">
        <v>15</v>
      </c>
      <c r="M314" s="126"/>
      <c r="N314" s="126"/>
      <c r="O314" s="99"/>
    </row>
    <row r="315" spans="1:15" ht="75" hidden="1" x14ac:dyDescent="0.25">
      <c r="A315" s="173"/>
      <c r="B315" s="179"/>
      <c r="C315" s="173"/>
      <c r="D315" s="173"/>
      <c r="E315" s="173"/>
      <c r="F315" s="102" t="s">
        <v>16</v>
      </c>
      <c r="G315" s="99" t="s">
        <v>308</v>
      </c>
      <c r="H315" s="127">
        <v>64</v>
      </c>
      <c r="I315" s="127">
        <v>0</v>
      </c>
      <c r="J315" s="127">
        <v>0</v>
      </c>
      <c r="K315" s="126"/>
      <c r="L315" s="126">
        <v>15</v>
      </c>
      <c r="M315" s="126"/>
      <c r="N315" s="126"/>
      <c r="O315" s="99"/>
    </row>
    <row r="316" spans="1:15" ht="60" hidden="1" x14ac:dyDescent="0.25">
      <c r="A316" s="173"/>
      <c r="B316" s="179"/>
      <c r="C316" s="173"/>
      <c r="D316" s="173"/>
      <c r="E316" s="173"/>
      <c r="F316" s="102" t="s">
        <v>16</v>
      </c>
      <c r="G316" s="99" t="s">
        <v>309</v>
      </c>
      <c r="H316" s="127">
        <v>56</v>
      </c>
      <c r="I316" s="127">
        <v>0</v>
      </c>
      <c r="J316" s="127">
        <v>0</v>
      </c>
      <c r="K316" s="126"/>
      <c r="L316" s="126">
        <v>15</v>
      </c>
      <c r="M316" s="126"/>
      <c r="N316" s="126"/>
      <c r="O316" s="99"/>
    </row>
    <row r="317" spans="1:15" ht="90" hidden="1" x14ac:dyDescent="0.25">
      <c r="A317" s="173"/>
      <c r="B317" s="179"/>
      <c r="C317" s="173"/>
      <c r="D317" s="173"/>
      <c r="E317" s="173"/>
      <c r="F317" s="102" t="s">
        <v>16</v>
      </c>
      <c r="G317" s="11" t="s">
        <v>310</v>
      </c>
      <c r="H317" s="127">
        <v>439</v>
      </c>
      <c r="I317" s="127">
        <v>0</v>
      </c>
      <c r="J317" s="127">
        <v>0</v>
      </c>
      <c r="K317" s="126"/>
      <c r="L317" s="128">
        <v>44</v>
      </c>
      <c r="M317" s="128"/>
      <c r="N317" s="128"/>
      <c r="O317" s="99"/>
    </row>
    <row r="318" spans="1:15" ht="75" hidden="1" x14ac:dyDescent="0.25">
      <c r="A318" s="173"/>
      <c r="B318" s="179"/>
      <c r="C318" s="173"/>
      <c r="D318" s="173"/>
      <c r="E318" s="173"/>
      <c r="F318" s="102" t="s">
        <v>16</v>
      </c>
      <c r="G318" s="11" t="s">
        <v>311</v>
      </c>
      <c r="H318" s="127">
        <v>279</v>
      </c>
      <c r="I318" s="127">
        <v>0</v>
      </c>
      <c r="J318" s="127">
        <v>0</v>
      </c>
      <c r="K318" s="126"/>
      <c r="L318" s="128">
        <v>15</v>
      </c>
      <c r="M318" s="128"/>
      <c r="N318" s="128"/>
      <c r="O318" s="99"/>
    </row>
    <row r="319" spans="1:15" ht="75" hidden="1" x14ac:dyDescent="0.25">
      <c r="A319" s="173"/>
      <c r="B319" s="179"/>
      <c r="C319" s="173"/>
      <c r="D319" s="173"/>
      <c r="E319" s="173"/>
      <c r="F319" s="102" t="s">
        <v>16</v>
      </c>
      <c r="G319" s="11" t="s">
        <v>312</v>
      </c>
      <c r="H319" s="127">
        <v>396</v>
      </c>
      <c r="I319" s="127">
        <v>0</v>
      </c>
      <c r="J319" s="127">
        <v>0</v>
      </c>
      <c r="K319" s="126"/>
      <c r="L319" s="128">
        <v>30</v>
      </c>
      <c r="M319" s="128"/>
      <c r="N319" s="128"/>
      <c r="O319" s="99"/>
    </row>
    <row r="320" spans="1:15" ht="75" hidden="1" x14ac:dyDescent="0.25">
      <c r="A320" s="173"/>
      <c r="B320" s="179"/>
      <c r="C320" s="173"/>
      <c r="D320" s="173"/>
      <c r="E320" s="173"/>
      <c r="F320" s="102" t="s">
        <v>16</v>
      </c>
      <c r="G320" s="11" t="s">
        <v>313</v>
      </c>
      <c r="H320" s="127">
        <v>339</v>
      </c>
      <c r="I320" s="127">
        <v>0</v>
      </c>
      <c r="J320" s="127">
        <v>0</v>
      </c>
      <c r="K320" s="126"/>
      <c r="L320" s="128">
        <v>9</v>
      </c>
      <c r="M320" s="128"/>
      <c r="N320" s="128"/>
      <c r="O320" s="99"/>
    </row>
    <row r="321" spans="1:15" ht="90" hidden="1" x14ac:dyDescent="0.25">
      <c r="A321" s="173"/>
      <c r="B321" s="179"/>
      <c r="C321" s="173"/>
      <c r="D321" s="173"/>
      <c r="E321" s="173"/>
      <c r="F321" s="102" t="s">
        <v>16</v>
      </c>
      <c r="G321" s="11" t="s">
        <v>314</v>
      </c>
      <c r="H321" s="127">
        <v>190</v>
      </c>
      <c r="I321" s="127">
        <v>0</v>
      </c>
      <c r="J321" s="127">
        <v>0</v>
      </c>
      <c r="K321" s="126"/>
      <c r="L321" s="128">
        <v>30</v>
      </c>
      <c r="M321" s="128"/>
      <c r="N321" s="128"/>
      <c r="O321" s="99"/>
    </row>
    <row r="322" spans="1:15" ht="75" hidden="1" x14ac:dyDescent="0.25">
      <c r="A322" s="173"/>
      <c r="B322" s="179"/>
      <c r="C322" s="173"/>
      <c r="D322" s="173"/>
      <c r="E322" s="173"/>
      <c r="F322" s="102" t="s">
        <v>16</v>
      </c>
      <c r="G322" s="11" t="s">
        <v>315</v>
      </c>
      <c r="H322" s="127">
        <v>57</v>
      </c>
      <c r="I322" s="127">
        <v>0</v>
      </c>
      <c r="J322" s="127">
        <v>0</v>
      </c>
      <c r="K322" s="126"/>
      <c r="L322" s="128">
        <v>10</v>
      </c>
      <c r="M322" s="128"/>
      <c r="N322" s="128"/>
      <c r="O322" s="99"/>
    </row>
    <row r="323" spans="1:15" ht="90" hidden="1" x14ac:dyDescent="0.25">
      <c r="A323" s="173"/>
      <c r="B323" s="179"/>
      <c r="C323" s="173"/>
      <c r="D323" s="173"/>
      <c r="E323" s="173"/>
      <c r="F323" s="102" t="s">
        <v>16</v>
      </c>
      <c r="G323" s="99" t="s">
        <v>316</v>
      </c>
      <c r="H323" s="127">
        <v>191</v>
      </c>
      <c r="I323" s="127">
        <v>0</v>
      </c>
      <c r="J323" s="127">
        <v>0</v>
      </c>
      <c r="K323" s="126"/>
      <c r="L323" s="128">
        <v>45</v>
      </c>
      <c r="M323" s="128"/>
      <c r="N323" s="128"/>
      <c r="O323" s="99"/>
    </row>
    <row r="324" spans="1:15" ht="51" hidden="1" x14ac:dyDescent="0.25">
      <c r="A324" s="173"/>
      <c r="B324" s="179"/>
      <c r="C324" s="173"/>
      <c r="D324" s="173"/>
      <c r="E324" s="173"/>
      <c r="F324" s="102" t="s">
        <v>16</v>
      </c>
      <c r="G324" s="12" t="s">
        <v>317</v>
      </c>
      <c r="H324" s="127">
        <v>0</v>
      </c>
      <c r="I324" s="127">
        <v>50</v>
      </c>
      <c r="J324" s="127">
        <v>0</v>
      </c>
      <c r="K324" s="126"/>
      <c r="L324" s="126"/>
      <c r="M324" s="134">
        <v>15</v>
      </c>
      <c r="N324" s="134"/>
      <c r="O324" s="33"/>
    </row>
    <row r="325" spans="1:15" ht="63.75" hidden="1" x14ac:dyDescent="0.25">
      <c r="A325" s="173"/>
      <c r="B325" s="179"/>
      <c r="C325" s="173"/>
      <c r="D325" s="173"/>
      <c r="E325" s="173"/>
      <c r="F325" s="102" t="s">
        <v>16</v>
      </c>
      <c r="G325" s="12" t="s">
        <v>318</v>
      </c>
      <c r="H325" s="127">
        <v>0</v>
      </c>
      <c r="I325" s="127">
        <v>237</v>
      </c>
      <c r="J325" s="127">
        <v>0</v>
      </c>
      <c r="K325" s="126"/>
      <c r="L325" s="126"/>
      <c r="M325" s="134">
        <v>5</v>
      </c>
      <c r="N325" s="134"/>
      <c r="O325" s="33"/>
    </row>
    <row r="326" spans="1:15" ht="38.25" hidden="1" x14ac:dyDescent="0.25">
      <c r="A326" s="173"/>
      <c r="B326" s="179"/>
      <c r="C326" s="173"/>
      <c r="D326" s="173"/>
      <c r="E326" s="173"/>
      <c r="F326" s="102" t="s">
        <v>16</v>
      </c>
      <c r="G326" s="12" t="s">
        <v>319</v>
      </c>
      <c r="H326" s="127">
        <v>0</v>
      </c>
      <c r="I326" s="127">
        <v>403</v>
      </c>
      <c r="J326" s="127">
        <v>0</v>
      </c>
      <c r="K326" s="126"/>
      <c r="L326" s="126"/>
      <c r="M326" s="134">
        <v>15</v>
      </c>
      <c r="N326" s="134"/>
      <c r="O326" s="33"/>
    </row>
    <row r="327" spans="1:15" ht="95.25" hidden="1" customHeight="1" x14ac:dyDescent="0.25">
      <c r="A327" s="173"/>
      <c r="B327" s="179"/>
      <c r="C327" s="173"/>
      <c r="D327" s="173"/>
      <c r="E327" s="173"/>
      <c r="F327" s="102" t="s">
        <v>16</v>
      </c>
      <c r="G327" s="13" t="s">
        <v>320</v>
      </c>
      <c r="H327" s="127">
        <v>0</v>
      </c>
      <c r="I327" s="127">
        <v>218</v>
      </c>
      <c r="J327" s="127">
        <v>0</v>
      </c>
      <c r="K327" s="126"/>
      <c r="L327" s="126"/>
      <c r="M327" s="134">
        <v>40</v>
      </c>
      <c r="N327" s="134"/>
      <c r="O327" s="33"/>
    </row>
    <row r="328" spans="1:15" ht="51" hidden="1" x14ac:dyDescent="0.25">
      <c r="A328" s="173"/>
      <c r="B328" s="179"/>
      <c r="C328" s="173"/>
      <c r="D328" s="173"/>
      <c r="E328" s="173"/>
      <c r="F328" s="102" t="s">
        <v>16</v>
      </c>
      <c r="G328" s="22" t="s">
        <v>321</v>
      </c>
      <c r="H328" s="127">
        <v>0</v>
      </c>
      <c r="I328" s="127">
        <v>134</v>
      </c>
      <c r="J328" s="127">
        <v>0</v>
      </c>
      <c r="K328" s="126"/>
      <c r="L328" s="126"/>
      <c r="M328" s="134">
        <v>10</v>
      </c>
      <c r="N328" s="134"/>
      <c r="O328" s="33"/>
    </row>
    <row r="329" spans="1:15" ht="63.75" hidden="1" x14ac:dyDescent="0.25">
      <c r="A329" s="173"/>
      <c r="B329" s="179"/>
      <c r="C329" s="173"/>
      <c r="D329" s="173"/>
      <c r="E329" s="173"/>
      <c r="F329" s="102" t="s">
        <v>16</v>
      </c>
      <c r="G329" s="22" t="s">
        <v>322</v>
      </c>
      <c r="H329" s="127">
        <v>0</v>
      </c>
      <c r="I329" s="127">
        <v>130</v>
      </c>
      <c r="J329" s="127">
        <v>0</v>
      </c>
      <c r="K329" s="126"/>
      <c r="L329" s="126"/>
      <c r="M329" s="134">
        <v>30</v>
      </c>
      <c r="N329" s="134"/>
      <c r="O329" s="33"/>
    </row>
    <row r="330" spans="1:15" ht="51" hidden="1" x14ac:dyDescent="0.25">
      <c r="A330" s="173"/>
      <c r="B330" s="179"/>
      <c r="C330" s="173"/>
      <c r="D330" s="173"/>
      <c r="E330" s="173"/>
      <c r="F330" s="102" t="s">
        <v>16</v>
      </c>
      <c r="G330" s="22" t="s">
        <v>323</v>
      </c>
      <c r="H330" s="127">
        <v>0</v>
      </c>
      <c r="I330" s="127">
        <v>41</v>
      </c>
      <c r="J330" s="127">
        <v>0</v>
      </c>
      <c r="K330" s="126"/>
      <c r="L330" s="126"/>
      <c r="M330" s="134">
        <v>15</v>
      </c>
      <c r="N330" s="134"/>
      <c r="O330" s="33"/>
    </row>
    <row r="331" spans="1:15" ht="51" hidden="1" x14ac:dyDescent="0.25">
      <c r="A331" s="173"/>
      <c r="B331" s="179"/>
      <c r="C331" s="173"/>
      <c r="D331" s="173"/>
      <c r="E331" s="173"/>
      <c r="F331" s="99" t="s">
        <v>49</v>
      </c>
      <c r="G331" s="36" t="s">
        <v>324</v>
      </c>
      <c r="H331" s="127">
        <v>531</v>
      </c>
      <c r="I331" s="127">
        <v>0</v>
      </c>
      <c r="J331" s="127">
        <v>0</v>
      </c>
      <c r="K331" s="126"/>
      <c r="L331" s="134">
        <v>16</v>
      </c>
      <c r="M331" s="134"/>
      <c r="N331" s="134"/>
      <c r="O331" s="99"/>
    </row>
    <row r="332" spans="1:15" ht="51" hidden="1" x14ac:dyDescent="0.25">
      <c r="A332" s="173"/>
      <c r="B332" s="179"/>
      <c r="C332" s="173"/>
      <c r="D332" s="173"/>
      <c r="E332" s="173"/>
      <c r="F332" s="99" t="s">
        <v>49</v>
      </c>
      <c r="G332" s="14" t="s">
        <v>325</v>
      </c>
      <c r="H332" s="127">
        <v>5</v>
      </c>
      <c r="I332" s="127">
        <v>0</v>
      </c>
      <c r="J332" s="127">
        <v>0</v>
      </c>
      <c r="K332" s="126"/>
      <c r="L332" s="134">
        <v>80</v>
      </c>
      <c r="M332" s="134"/>
      <c r="N332" s="134"/>
      <c r="O332" s="99"/>
    </row>
    <row r="333" spans="1:15" ht="51" hidden="1" x14ac:dyDescent="0.25">
      <c r="A333" s="173"/>
      <c r="B333" s="179"/>
      <c r="C333" s="173"/>
      <c r="D333" s="173"/>
      <c r="E333" s="173"/>
      <c r="F333" s="99" t="s">
        <v>49</v>
      </c>
      <c r="G333" s="22" t="s">
        <v>326</v>
      </c>
      <c r="H333" s="127">
        <v>0</v>
      </c>
      <c r="I333" s="127">
        <v>5</v>
      </c>
      <c r="J333" s="127">
        <v>0</v>
      </c>
      <c r="K333" s="126"/>
      <c r="L333" s="134"/>
      <c r="M333" s="134">
        <v>50</v>
      </c>
      <c r="N333" s="134"/>
      <c r="O333" s="99"/>
    </row>
    <row r="334" spans="1:15" ht="76.5" hidden="1" x14ac:dyDescent="0.25">
      <c r="A334" s="173"/>
      <c r="B334" s="179"/>
      <c r="C334" s="173"/>
      <c r="D334" s="173"/>
      <c r="E334" s="173"/>
      <c r="F334" s="99" t="s">
        <v>52</v>
      </c>
      <c r="G334" s="18" t="s">
        <v>327</v>
      </c>
      <c r="H334" s="127">
        <v>0</v>
      </c>
      <c r="I334" s="127">
        <v>0</v>
      </c>
      <c r="J334" s="127">
        <v>108</v>
      </c>
      <c r="K334" s="126"/>
      <c r="L334" s="134"/>
      <c r="M334" s="134"/>
      <c r="N334" s="135">
        <v>15</v>
      </c>
      <c r="O334" s="99"/>
    </row>
    <row r="335" spans="1:15" ht="111.75" hidden="1" customHeight="1" x14ac:dyDescent="0.25">
      <c r="A335" s="173"/>
      <c r="B335" s="179"/>
      <c r="C335" s="173"/>
      <c r="D335" s="173"/>
      <c r="E335" s="173"/>
      <c r="F335" s="99" t="s">
        <v>16</v>
      </c>
      <c r="G335" s="18" t="s">
        <v>328</v>
      </c>
      <c r="H335" s="127">
        <v>0</v>
      </c>
      <c r="I335" s="127">
        <v>0</v>
      </c>
      <c r="J335" s="127">
        <v>610</v>
      </c>
      <c r="K335" s="126"/>
      <c r="L335" s="134"/>
      <c r="M335" s="134"/>
      <c r="N335" s="134">
        <v>60</v>
      </c>
      <c r="O335" s="99"/>
    </row>
    <row r="336" spans="1:15" ht="63.75" hidden="1" x14ac:dyDescent="0.25">
      <c r="A336" s="173"/>
      <c r="B336" s="179"/>
      <c r="C336" s="173"/>
      <c r="D336" s="173"/>
      <c r="E336" s="173"/>
      <c r="F336" s="99" t="s">
        <v>16</v>
      </c>
      <c r="G336" s="18" t="s">
        <v>329</v>
      </c>
      <c r="H336" s="127">
        <v>0</v>
      </c>
      <c r="I336" s="127">
        <v>0</v>
      </c>
      <c r="J336" s="127">
        <v>330</v>
      </c>
      <c r="K336" s="126"/>
      <c r="L336" s="134"/>
      <c r="M336" s="134"/>
      <c r="N336" s="134">
        <v>16</v>
      </c>
      <c r="O336" s="99"/>
    </row>
    <row r="337" spans="1:15" ht="102" hidden="1" customHeight="1" x14ac:dyDescent="0.25">
      <c r="A337" s="173"/>
      <c r="B337" s="179"/>
      <c r="C337" s="173"/>
      <c r="D337" s="173"/>
      <c r="E337" s="173"/>
      <c r="F337" s="99" t="s">
        <v>16</v>
      </c>
      <c r="G337" s="18" t="s">
        <v>330</v>
      </c>
      <c r="H337" s="127">
        <v>0</v>
      </c>
      <c r="I337" s="127">
        <v>0</v>
      </c>
      <c r="J337" s="127">
        <v>401</v>
      </c>
      <c r="K337" s="126"/>
      <c r="L337" s="134"/>
      <c r="M337" s="134"/>
      <c r="N337" s="134">
        <v>45</v>
      </c>
      <c r="O337" s="99"/>
    </row>
    <row r="338" spans="1:15" ht="63.75" hidden="1" x14ac:dyDescent="0.25">
      <c r="A338" s="173"/>
      <c r="B338" s="179"/>
      <c r="C338" s="173"/>
      <c r="D338" s="173"/>
      <c r="E338" s="173"/>
      <c r="F338" s="99" t="s">
        <v>16</v>
      </c>
      <c r="G338" s="18" t="s">
        <v>331</v>
      </c>
      <c r="H338" s="127">
        <v>0</v>
      </c>
      <c r="I338" s="127">
        <v>0</v>
      </c>
      <c r="J338" s="127">
        <v>210</v>
      </c>
      <c r="K338" s="126"/>
      <c r="L338" s="134"/>
      <c r="M338" s="134"/>
      <c r="N338" s="134">
        <v>30</v>
      </c>
      <c r="O338" s="99"/>
    </row>
    <row r="339" spans="1:15" ht="51" hidden="1" x14ac:dyDescent="0.25">
      <c r="A339" s="173"/>
      <c r="B339" s="179"/>
      <c r="C339" s="173"/>
      <c r="D339" s="173"/>
      <c r="E339" s="173"/>
      <c r="F339" s="99" t="s">
        <v>16</v>
      </c>
      <c r="G339" s="18" t="s">
        <v>332</v>
      </c>
      <c r="H339" s="127">
        <v>0</v>
      </c>
      <c r="I339" s="127">
        <v>0</v>
      </c>
      <c r="J339" s="127">
        <v>87</v>
      </c>
      <c r="K339" s="126"/>
      <c r="L339" s="134"/>
      <c r="M339" s="134"/>
      <c r="N339" s="134">
        <v>15</v>
      </c>
      <c r="O339" s="99"/>
    </row>
    <row r="340" spans="1:15" ht="51" hidden="1" x14ac:dyDescent="0.25">
      <c r="A340" s="173"/>
      <c r="B340" s="179"/>
      <c r="C340" s="173"/>
      <c r="D340" s="173"/>
      <c r="E340" s="173"/>
      <c r="F340" s="99" t="s">
        <v>16</v>
      </c>
      <c r="G340" s="18" t="s">
        <v>333</v>
      </c>
      <c r="H340" s="127">
        <v>0</v>
      </c>
      <c r="I340" s="127">
        <v>0</v>
      </c>
      <c r="J340" s="127">
        <v>44</v>
      </c>
      <c r="K340" s="126"/>
      <c r="L340" s="134"/>
      <c r="M340" s="134"/>
      <c r="N340" s="134">
        <v>15</v>
      </c>
      <c r="O340" s="99"/>
    </row>
    <row r="341" spans="1:15" ht="63.75" hidden="1" x14ac:dyDescent="0.25">
      <c r="A341" s="173"/>
      <c r="B341" s="179"/>
      <c r="C341" s="173"/>
      <c r="D341" s="173"/>
      <c r="E341" s="173"/>
      <c r="F341" s="99" t="s">
        <v>16</v>
      </c>
      <c r="G341" s="18" t="s">
        <v>334</v>
      </c>
      <c r="H341" s="127">
        <v>0</v>
      </c>
      <c r="I341" s="127">
        <v>0</v>
      </c>
      <c r="J341" s="127">
        <v>370</v>
      </c>
      <c r="K341" s="126"/>
      <c r="L341" s="134"/>
      <c r="M341" s="134"/>
      <c r="N341" s="134">
        <v>15</v>
      </c>
      <c r="O341" s="99"/>
    </row>
    <row r="342" spans="1:15" ht="51" hidden="1" x14ac:dyDescent="0.25">
      <c r="A342" s="173"/>
      <c r="B342" s="179"/>
      <c r="C342" s="173"/>
      <c r="D342" s="173"/>
      <c r="E342" s="173"/>
      <c r="F342" s="99" t="s">
        <v>16</v>
      </c>
      <c r="G342" s="18" t="s">
        <v>335</v>
      </c>
      <c r="H342" s="127">
        <v>0</v>
      </c>
      <c r="I342" s="127">
        <v>0</v>
      </c>
      <c r="J342" s="127">
        <v>73</v>
      </c>
      <c r="K342" s="126"/>
      <c r="L342" s="134"/>
      <c r="M342" s="134"/>
      <c r="N342" s="134">
        <v>5</v>
      </c>
      <c r="O342" s="99"/>
    </row>
    <row r="343" spans="1:15" ht="63.75" hidden="1" x14ac:dyDescent="0.25">
      <c r="A343" s="173"/>
      <c r="B343" s="179"/>
      <c r="C343" s="173"/>
      <c r="D343" s="173"/>
      <c r="E343" s="173"/>
      <c r="F343" s="99" t="s">
        <v>16</v>
      </c>
      <c r="G343" s="18" t="s">
        <v>336</v>
      </c>
      <c r="H343" s="127">
        <v>0</v>
      </c>
      <c r="I343" s="127">
        <v>0</v>
      </c>
      <c r="J343" s="127">
        <v>240</v>
      </c>
      <c r="K343" s="126"/>
      <c r="L343" s="134"/>
      <c r="M343" s="134"/>
      <c r="N343" s="134">
        <v>30</v>
      </c>
      <c r="O343" s="99"/>
    </row>
    <row r="344" spans="1:15" ht="63.75" hidden="1" x14ac:dyDescent="0.25">
      <c r="A344" s="173"/>
      <c r="B344" s="179"/>
      <c r="C344" s="173"/>
      <c r="D344" s="173"/>
      <c r="E344" s="173"/>
      <c r="F344" s="99" t="s">
        <v>16</v>
      </c>
      <c r="G344" s="18" t="s">
        <v>337</v>
      </c>
      <c r="H344" s="127">
        <v>0</v>
      </c>
      <c r="I344" s="127">
        <v>0</v>
      </c>
      <c r="J344" s="127">
        <v>16.5</v>
      </c>
      <c r="K344" s="126"/>
      <c r="L344" s="134"/>
      <c r="M344" s="134"/>
      <c r="N344" s="134">
        <v>15</v>
      </c>
      <c r="O344" s="99"/>
    </row>
    <row r="345" spans="1:15" ht="76.5" hidden="1" x14ac:dyDescent="0.25">
      <c r="A345" s="173"/>
      <c r="B345" s="179"/>
      <c r="C345" s="173"/>
      <c r="D345" s="173"/>
      <c r="E345" s="173"/>
      <c r="F345" s="99" t="s">
        <v>16</v>
      </c>
      <c r="G345" s="18" t="s">
        <v>338</v>
      </c>
      <c r="H345" s="127">
        <v>0</v>
      </c>
      <c r="I345" s="127">
        <v>0</v>
      </c>
      <c r="J345" s="127">
        <v>198</v>
      </c>
      <c r="K345" s="126"/>
      <c r="L345" s="134"/>
      <c r="M345" s="134"/>
      <c r="N345" s="134">
        <v>5</v>
      </c>
      <c r="O345" s="99"/>
    </row>
    <row r="346" spans="1:15" ht="76.5" hidden="1" x14ac:dyDescent="0.25">
      <c r="A346" s="173"/>
      <c r="B346" s="179"/>
      <c r="C346" s="173"/>
      <c r="D346" s="173"/>
      <c r="E346" s="173"/>
      <c r="F346" s="99" t="s">
        <v>16</v>
      </c>
      <c r="G346" s="18" t="s">
        <v>339</v>
      </c>
      <c r="H346" s="127">
        <v>0</v>
      </c>
      <c r="I346" s="127">
        <v>0</v>
      </c>
      <c r="J346" s="127">
        <v>196</v>
      </c>
      <c r="K346" s="126"/>
      <c r="L346" s="134"/>
      <c r="M346" s="134"/>
      <c r="N346" s="134">
        <v>15</v>
      </c>
      <c r="O346" s="99"/>
    </row>
    <row r="347" spans="1:15" hidden="1" x14ac:dyDescent="0.25">
      <c r="A347" s="173"/>
      <c r="B347" s="179"/>
      <c r="C347" s="173"/>
      <c r="D347" s="173" t="s">
        <v>107</v>
      </c>
      <c r="E347" s="173" t="s">
        <v>14</v>
      </c>
      <c r="F347" s="99"/>
      <c r="G347" s="99" t="s">
        <v>14</v>
      </c>
      <c r="H347" s="126"/>
      <c r="I347" s="126"/>
      <c r="J347" s="126"/>
      <c r="K347" s="126"/>
      <c r="L347" s="126"/>
      <c r="M347" s="126"/>
      <c r="N347" s="126"/>
      <c r="O347" s="33"/>
    </row>
    <row r="348" spans="1:15" hidden="1" x14ac:dyDescent="0.25">
      <c r="A348" s="173"/>
      <c r="B348" s="179"/>
      <c r="C348" s="173"/>
      <c r="D348" s="173"/>
      <c r="E348" s="173"/>
      <c r="F348" s="102"/>
      <c r="G348" s="99"/>
      <c r="H348" s="127"/>
      <c r="I348" s="127"/>
      <c r="J348" s="127"/>
      <c r="K348" s="127"/>
      <c r="L348" s="130"/>
      <c r="M348" s="130"/>
      <c r="N348" s="130"/>
      <c r="O348" s="10"/>
    </row>
    <row r="349" spans="1:15" hidden="1" x14ac:dyDescent="0.25">
      <c r="A349" s="173"/>
      <c r="B349" s="179"/>
      <c r="C349" s="173"/>
      <c r="D349" s="173"/>
      <c r="E349" s="173"/>
      <c r="F349" s="102"/>
      <c r="G349" s="99"/>
      <c r="H349" s="127"/>
      <c r="I349" s="127"/>
      <c r="J349" s="127"/>
      <c r="K349" s="127"/>
      <c r="L349" s="130"/>
      <c r="M349" s="130"/>
      <c r="N349" s="130"/>
      <c r="O349" s="10"/>
    </row>
    <row r="350" spans="1:15" hidden="1" x14ac:dyDescent="0.25">
      <c r="A350" s="173"/>
      <c r="B350" s="179"/>
      <c r="C350" s="173"/>
      <c r="D350" s="173"/>
      <c r="E350" s="173"/>
      <c r="F350" s="102"/>
      <c r="G350" s="99"/>
      <c r="H350" s="127"/>
      <c r="I350" s="127"/>
      <c r="J350" s="127"/>
      <c r="K350" s="127"/>
      <c r="L350" s="130"/>
      <c r="M350" s="130"/>
      <c r="N350" s="130"/>
      <c r="O350" s="10"/>
    </row>
    <row r="351" spans="1:15" hidden="1" x14ac:dyDescent="0.25">
      <c r="A351" s="173"/>
      <c r="B351" s="179"/>
      <c r="C351" s="173"/>
      <c r="D351" s="173"/>
      <c r="E351" s="173"/>
      <c r="F351" s="102"/>
      <c r="G351" s="99"/>
      <c r="H351" s="127"/>
      <c r="I351" s="127"/>
      <c r="J351" s="127"/>
      <c r="K351" s="127"/>
      <c r="L351" s="130"/>
      <c r="M351" s="130"/>
      <c r="N351" s="130"/>
      <c r="O351" s="10"/>
    </row>
    <row r="352" spans="1:15" hidden="1" x14ac:dyDescent="0.25">
      <c r="A352" s="173"/>
      <c r="B352" s="179"/>
      <c r="C352" s="173"/>
      <c r="D352" s="173"/>
      <c r="E352" s="173" t="s">
        <v>83</v>
      </c>
      <c r="F352" s="99"/>
      <c r="G352" s="99" t="s">
        <v>340</v>
      </c>
      <c r="H352" s="126"/>
      <c r="I352" s="126"/>
      <c r="J352" s="126"/>
      <c r="K352" s="126"/>
      <c r="L352" s="126"/>
      <c r="M352" s="126"/>
      <c r="N352" s="126"/>
      <c r="O352" s="33"/>
    </row>
    <row r="353" spans="1:15" hidden="1" x14ac:dyDescent="0.25">
      <c r="A353" s="173"/>
      <c r="B353" s="179"/>
      <c r="C353" s="173"/>
      <c r="D353" s="173"/>
      <c r="E353" s="173"/>
      <c r="F353" s="102"/>
      <c r="G353" s="99"/>
      <c r="H353" s="127"/>
      <c r="I353" s="127"/>
      <c r="J353" s="127"/>
      <c r="K353" s="127"/>
      <c r="L353" s="130"/>
      <c r="M353" s="130"/>
      <c r="N353" s="130"/>
      <c r="O353" s="10"/>
    </row>
    <row r="354" spans="1:15" hidden="1" x14ac:dyDescent="0.25">
      <c r="A354" s="173"/>
      <c r="B354" s="179"/>
      <c r="C354" s="173"/>
      <c r="D354" s="173"/>
      <c r="E354" s="99" t="s">
        <v>102</v>
      </c>
      <c r="F354" s="99"/>
      <c r="G354" s="99"/>
      <c r="H354" s="127"/>
      <c r="I354" s="127"/>
      <c r="J354" s="127"/>
      <c r="K354" s="127"/>
      <c r="L354" s="130"/>
      <c r="M354" s="130"/>
      <c r="N354" s="130"/>
      <c r="O354" s="10"/>
    </row>
    <row r="355" spans="1:15" hidden="1" x14ac:dyDescent="0.25">
      <c r="A355" s="173"/>
      <c r="B355" s="179"/>
      <c r="C355" s="173"/>
      <c r="D355" s="173"/>
      <c r="E355" s="99" t="s">
        <v>104</v>
      </c>
      <c r="F355" s="99"/>
      <c r="G355" s="99"/>
      <c r="H355" s="127"/>
      <c r="I355" s="127"/>
      <c r="J355" s="127"/>
      <c r="K355" s="127"/>
      <c r="L355" s="130"/>
      <c r="M355" s="130"/>
      <c r="N355" s="130"/>
      <c r="O355" s="10"/>
    </row>
    <row r="356" spans="1:15" hidden="1" x14ac:dyDescent="0.25">
      <c r="A356" s="173"/>
      <c r="B356" s="179"/>
      <c r="C356" s="173"/>
      <c r="D356" s="173"/>
      <c r="E356" s="99" t="s">
        <v>105</v>
      </c>
      <c r="F356" s="99"/>
      <c r="G356" s="99"/>
      <c r="H356" s="127"/>
      <c r="I356" s="127"/>
      <c r="J356" s="127"/>
      <c r="K356" s="127"/>
      <c r="L356" s="130"/>
      <c r="M356" s="130"/>
      <c r="N356" s="130"/>
      <c r="O356" s="10"/>
    </row>
    <row r="357" spans="1:15" hidden="1" x14ac:dyDescent="0.25">
      <c r="A357" s="173"/>
      <c r="B357" s="179"/>
      <c r="C357" s="173"/>
      <c r="D357" s="173"/>
      <c r="E357" s="99" t="s">
        <v>106</v>
      </c>
      <c r="F357" s="99"/>
      <c r="G357" s="99"/>
      <c r="H357" s="127"/>
      <c r="I357" s="127"/>
      <c r="J357" s="127"/>
      <c r="K357" s="127"/>
      <c r="L357" s="130"/>
      <c r="M357" s="130"/>
      <c r="N357" s="130"/>
      <c r="O357" s="10"/>
    </row>
    <row r="358" spans="1:15" hidden="1" x14ac:dyDescent="0.25">
      <c r="A358" s="173"/>
      <c r="B358" s="179"/>
      <c r="C358" s="173" t="s">
        <v>108</v>
      </c>
      <c r="D358" s="173" t="s">
        <v>13</v>
      </c>
      <c r="E358" s="99" t="s">
        <v>14</v>
      </c>
      <c r="F358" s="99"/>
      <c r="G358" s="99"/>
      <c r="H358" s="126"/>
      <c r="I358" s="126"/>
      <c r="J358" s="126"/>
      <c r="K358" s="126"/>
      <c r="L358" s="126"/>
      <c r="M358" s="126"/>
      <c r="N358" s="126"/>
      <c r="O358" s="33"/>
    </row>
    <row r="359" spans="1:15" hidden="1" x14ac:dyDescent="0.25">
      <c r="A359" s="173"/>
      <c r="B359" s="179"/>
      <c r="C359" s="173"/>
      <c r="D359" s="173"/>
      <c r="E359" s="99" t="s">
        <v>83</v>
      </c>
      <c r="F359" s="99"/>
      <c r="G359" s="99"/>
      <c r="H359" s="127"/>
      <c r="I359" s="127"/>
      <c r="J359" s="127"/>
      <c r="K359" s="127"/>
      <c r="L359" s="127"/>
      <c r="M359" s="127"/>
      <c r="N359" s="127"/>
      <c r="O359" s="10"/>
    </row>
    <row r="360" spans="1:15" hidden="1" x14ac:dyDescent="0.25">
      <c r="A360" s="173"/>
      <c r="B360" s="179"/>
      <c r="C360" s="173"/>
      <c r="D360" s="173"/>
      <c r="E360" s="99" t="s">
        <v>102</v>
      </c>
      <c r="F360" s="99"/>
      <c r="G360" s="99"/>
      <c r="H360" s="127"/>
      <c r="I360" s="127"/>
      <c r="J360" s="127"/>
      <c r="K360" s="127"/>
      <c r="L360" s="127"/>
      <c r="M360" s="127"/>
      <c r="N360" s="127"/>
      <c r="O360" s="10"/>
    </row>
    <row r="361" spans="1:15" hidden="1" x14ac:dyDescent="0.25">
      <c r="A361" s="173"/>
      <c r="B361" s="179"/>
      <c r="C361" s="173"/>
      <c r="D361" s="173"/>
      <c r="E361" s="99" t="s">
        <v>104</v>
      </c>
      <c r="F361" s="99"/>
      <c r="G361" s="99"/>
      <c r="H361" s="127"/>
      <c r="I361" s="127"/>
      <c r="J361" s="127"/>
      <c r="K361" s="127"/>
      <c r="L361" s="127"/>
      <c r="M361" s="127"/>
      <c r="N361" s="127"/>
      <c r="O361" s="10"/>
    </row>
    <row r="362" spans="1:15" hidden="1" x14ac:dyDescent="0.25">
      <c r="A362" s="173"/>
      <c r="B362" s="179"/>
      <c r="C362" s="173"/>
      <c r="D362" s="173"/>
      <c r="E362" s="99" t="s">
        <v>105</v>
      </c>
      <c r="F362" s="99"/>
      <c r="G362" s="99"/>
      <c r="H362" s="127"/>
      <c r="I362" s="127"/>
      <c r="J362" s="127"/>
      <c r="K362" s="127"/>
      <c r="L362" s="127"/>
      <c r="M362" s="127"/>
      <c r="N362" s="127"/>
      <c r="O362" s="10"/>
    </row>
    <row r="363" spans="1:15" hidden="1" x14ac:dyDescent="0.25">
      <c r="A363" s="173"/>
      <c r="B363" s="179"/>
      <c r="C363" s="173"/>
      <c r="D363" s="173"/>
      <c r="E363" s="99" t="s">
        <v>106</v>
      </c>
      <c r="F363" s="99"/>
      <c r="G363" s="99"/>
      <c r="H363" s="127"/>
      <c r="I363" s="127"/>
      <c r="J363" s="127"/>
      <c r="K363" s="127"/>
      <c r="L363" s="127"/>
      <c r="M363" s="127"/>
      <c r="N363" s="127"/>
      <c r="O363" s="10"/>
    </row>
    <row r="364" spans="1:15" hidden="1" x14ac:dyDescent="0.25">
      <c r="A364" s="173"/>
      <c r="B364" s="179"/>
      <c r="C364" s="173"/>
      <c r="D364" s="173" t="s">
        <v>107</v>
      </c>
      <c r="E364" s="99" t="s">
        <v>14</v>
      </c>
      <c r="F364" s="99"/>
      <c r="G364" s="99"/>
      <c r="H364" s="127"/>
      <c r="I364" s="127"/>
      <c r="J364" s="127"/>
      <c r="K364" s="127"/>
      <c r="L364" s="127"/>
      <c r="M364" s="127"/>
      <c r="N364" s="127"/>
      <c r="O364" s="10"/>
    </row>
    <row r="365" spans="1:15" hidden="1" x14ac:dyDescent="0.25">
      <c r="A365" s="173"/>
      <c r="B365" s="179"/>
      <c r="C365" s="173"/>
      <c r="D365" s="173"/>
      <c r="E365" s="99" t="s">
        <v>83</v>
      </c>
      <c r="F365" s="99"/>
      <c r="G365" s="99"/>
      <c r="H365" s="127"/>
      <c r="I365" s="127"/>
      <c r="J365" s="127"/>
      <c r="K365" s="127"/>
      <c r="L365" s="127"/>
      <c r="M365" s="127"/>
      <c r="N365" s="127"/>
      <c r="O365" s="10"/>
    </row>
    <row r="366" spans="1:15" hidden="1" x14ac:dyDescent="0.25">
      <c r="A366" s="173"/>
      <c r="B366" s="179"/>
      <c r="C366" s="173"/>
      <c r="D366" s="173"/>
      <c r="E366" s="99" t="s">
        <v>102</v>
      </c>
      <c r="F366" s="99"/>
      <c r="G366" s="99"/>
      <c r="H366" s="127"/>
      <c r="I366" s="127"/>
      <c r="J366" s="127"/>
      <c r="K366" s="127"/>
      <c r="L366" s="127"/>
      <c r="M366" s="127"/>
      <c r="N366" s="127"/>
      <c r="O366" s="10"/>
    </row>
    <row r="367" spans="1:15" hidden="1" x14ac:dyDescent="0.25">
      <c r="A367" s="173"/>
      <c r="B367" s="179"/>
      <c r="C367" s="173"/>
      <c r="D367" s="173"/>
      <c r="E367" s="99" t="s">
        <v>104</v>
      </c>
      <c r="F367" s="99"/>
      <c r="G367" s="99"/>
      <c r="H367" s="127"/>
      <c r="I367" s="127"/>
      <c r="J367" s="127"/>
      <c r="K367" s="127"/>
      <c r="L367" s="127"/>
      <c r="M367" s="127"/>
      <c r="N367" s="127"/>
      <c r="O367" s="10"/>
    </row>
    <row r="368" spans="1:15" hidden="1" x14ac:dyDescent="0.25">
      <c r="A368" s="173"/>
      <c r="B368" s="179"/>
      <c r="C368" s="173"/>
      <c r="D368" s="173"/>
      <c r="E368" s="99" t="s">
        <v>105</v>
      </c>
      <c r="F368" s="99"/>
      <c r="G368" s="99"/>
      <c r="H368" s="127"/>
      <c r="I368" s="127"/>
      <c r="J368" s="127"/>
      <c r="K368" s="127"/>
      <c r="L368" s="127"/>
      <c r="M368" s="127"/>
      <c r="N368" s="127"/>
      <c r="O368" s="10"/>
    </row>
    <row r="369" spans="1:15" hidden="1" x14ac:dyDescent="0.25">
      <c r="A369" s="173"/>
      <c r="B369" s="179"/>
      <c r="C369" s="173"/>
      <c r="D369" s="173"/>
      <c r="E369" s="99" t="s">
        <v>106</v>
      </c>
      <c r="F369" s="99"/>
      <c r="G369" s="99"/>
      <c r="H369" s="127"/>
      <c r="I369" s="127"/>
      <c r="J369" s="127"/>
      <c r="K369" s="127"/>
      <c r="L369" s="127"/>
      <c r="M369" s="127"/>
      <c r="N369" s="127"/>
      <c r="O369" s="10"/>
    </row>
    <row r="370" spans="1:15" x14ac:dyDescent="0.25">
      <c r="A370" s="123"/>
      <c r="B370" s="123"/>
      <c r="C370" s="124"/>
      <c r="D370" s="123"/>
      <c r="E370" s="97"/>
      <c r="F370" s="165"/>
      <c r="G370" s="40"/>
      <c r="H370" s="136"/>
      <c r="I370" s="136"/>
      <c r="J370" s="136"/>
      <c r="K370" s="136"/>
      <c r="L370" s="136"/>
      <c r="M370" s="136"/>
      <c r="N370" s="136"/>
    </row>
    <row r="371" spans="1:15" x14ac:dyDescent="0.25">
      <c r="A371" s="203"/>
      <c r="B371" s="203"/>
      <c r="C371" s="203"/>
      <c r="D371" s="203"/>
      <c r="E371" s="203"/>
      <c r="F371" s="203"/>
      <c r="G371" s="203"/>
      <c r="H371" s="203"/>
      <c r="I371" s="203"/>
      <c r="J371" s="203"/>
      <c r="K371" s="203"/>
      <c r="L371" s="203"/>
      <c r="M371" s="203"/>
      <c r="N371" s="203"/>
      <c r="O371" s="203"/>
    </row>
    <row r="372" spans="1:15" ht="15.75" customHeight="1" x14ac:dyDescent="0.25">
      <c r="A372" s="234" t="s">
        <v>341</v>
      </c>
      <c r="B372" s="234"/>
      <c r="C372" s="234"/>
      <c r="D372" s="234"/>
      <c r="E372" s="234"/>
      <c r="F372" s="234"/>
      <c r="G372" s="234"/>
      <c r="H372" s="234"/>
      <c r="I372" s="234"/>
      <c r="J372" s="234"/>
      <c r="K372" s="234"/>
      <c r="L372" s="234"/>
      <c r="M372" s="234"/>
      <c r="N372" s="234"/>
      <c r="O372" s="234"/>
    </row>
    <row r="373" spans="1:15" ht="39.75" customHeight="1" x14ac:dyDescent="0.25">
      <c r="A373" s="173" t="s">
        <v>4</v>
      </c>
      <c r="B373" s="173" t="s">
        <v>5</v>
      </c>
      <c r="C373" s="173" t="s">
        <v>6</v>
      </c>
      <c r="D373" s="173" t="s">
        <v>7</v>
      </c>
      <c r="E373" s="173" t="s">
        <v>8</v>
      </c>
      <c r="F373" s="173" t="s">
        <v>471</v>
      </c>
      <c r="G373" s="173" t="s">
        <v>548</v>
      </c>
      <c r="H373" s="173" t="s">
        <v>534</v>
      </c>
      <c r="I373" s="173"/>
      <c r="J373" s="173"/>
      <c r="K373" s="173"/>
      <c r="L373" s="173" t="s">
        <v>11</v>
      </c>
      <c r="M373" s="173"/>
      <c r="N373" s="173"/>
      <c r="O373" s="173"/>
    </row>
    <row r="374" spans="1:15" ht="60" x14ac:dyDescent="0.25">
      <c r="A374" s="173"/>
      <c r="B374" s="173"/>
      <c r="C374" s="173"/>
      <c r="D374" s="173"/>
      <c r="E374" s="173"/>
      <c r="F374" s="173"/>
      <c r="G374" s="173"/>
      <c r="H374" s="99">
        <v>2017</v>
      </c>
      <c r="I374" s="99">
        <v>2018</v>
      </c>
      <c r="J374" s="99">
        <v>2019</v>
      </c>
      <c r="K374" s="99" t="s">
        <v>12</v>
      </c>
      <c r="L374" s="99">
        <v>2017</v>
      </c>
      <c r="M374" s="99">
        <v>2018</v>
      </c>
      <c r="N374" s="99">
        <v>2019</v>
      </c>
      <c r="O374" s="99" t="s">
        <v>12</v>
      </c>
    </row>
    <row r="375" spans="1:15" x14ac:dyDescent="0.25">
      <c r="A375" s="102">
        <v>1</v>
      </c>
      <c r="B375" s="179">
        <v>2</v>
      </c>
      <c r="C375" s="179"/>
      <c r="D375" s="179"/>
      <c r="E375" s="179"/>
      <c r="F375" s="179"/>
      <c r="G375" s="99">
        <v>3</v>
      </c>
      <c r="H375" s="173">
        <v>4</v>
      </c>
      <c r="I375" s="173"/>
      <c r="J375" s="173"/>
      <c r="K375" s="173"/>
      <c r="L375" s="173">
        <v>5</v>
      </c>
      <c r="M375" s="173"/>
      <c r="N375" s="173"/>
      <c r="O375" s="173"/>
    </row>
    <row r="376" spans="1:15" x14ac:dyDescent="0.25">
      <c r="A376" s="173" t="s">
        <v>15</v>
      </c>
      <c r="B376" s="179" t="s">
        <v>18</v>
      </c>
      <c r="C376" s="173" t="s">
        <v>19</v>
      </c>
      <c r="D376" s="173" t="s">
        <v>13</v>
      </c>
      <c r="E376" s="173" t="s">
        <v>14</v>
      </c>
      <c r="F376" s="99"/>
      <c r="G376" s="99"/>
      <c r="H376" s="126"/>
      <c r="I376" s="126">
        <f>I377</f>
        <v>124.86</v>
      </c>
      <c r="J376" s="126"/>
      <c r="K376" s="126"/>
      <c r="L376" s="126"/>
      <c r="M376" s="126">
        <f>M377</f>
        <v>390</v>
      </c>
      <c r="N376" s="126"/>
      <c r="O376" s="33"/>
    </row>
    <row r="377" spans="1:15" ht="51" hidden="1" x14ac:dyDescent="0.25">
      <c r="A377" s="173"/>
      <c r="B377" s="179"/>
      <c r="C377" s="173"/>
      <c r="D377" s="173"/>
      <c r="E377" s="173"/>
      <c r="F377" s="99" t="s">
        <v>344</v>
      </c>
      <c r="G377" s="12" t="s">
        <v>345</v>
      </c>
      <c r="H377" s="126">
        <v>0</v>
      </c>
      <c r="I377" s="126">
        <v>124.86</v>
      </c>
      <c r="J377" s="126">
        <v>0</v>
      </c>
      <c r="K377" s="126"/>
      <c r="L377" s="126"/>
      <c r="M377" s="126">
        <v>390</v>
      </c>
      <c r="N377" s="126"/>
      <c r="O377" s="33"/>
    </row>
    <row r="378" spans="1:15" hidden="1" x14ac:dyDescent="0.25">
      <c r="A378" s="173"/>
      <c r="B378" s="179"/>
      <c r="C378" s="173"/>
      <c r="D378" s="173"/>
      <c r="E378" s="99" t="s">
        <v>83</v>
      </c>
      <c r="F378" s="99"/>
      <c r="G378" s="99" t="s">
        <v>340</v>
      </c>
      <c r="H378" s="126">
        <v>0</v>
      </c>
      <c r="I378" s="126">
        <v>0</v>
      </c>
      <c r="J378" s="126">
        <v>0</v>
      </c>
      <c r="K378" s="126"/>
      <c r="L378" s="126"/>
      <c r="M378" s="126"/>
      <c r="N378" s="126"/>
      <c r="O378" s="33"/>
    </row>
    <row r="379" spans="1:15" hidden="1" x14ac:dyDescent="0.25">
      <c r="A379" s="173"/>
      <c r="B379" s="179"/>
      <c r="C379" s="173"/>
      <c r="D379" s="173" t="s">
        <v>107</v>
      </c>
      <c r="E379" s="99" t="s">
        <v>14</v>
      </c>
      <c r="F379" s="99"/>
      <c r="G379" s="99"/>
      <c r="H379" s="126">
        <v>0</v>
      </c>
      <c r="I379" s="126">
        <v>0</v>
      </c>
      <c r="J379" s="126">
        <v>0</v>
      </c>
      <c r="K379" s="126"/>
      <c r="L379" s="126"/>
      <c r="M379" s="126"/>
      <c r="N379" s="126"/>
      <c r="O379" s="99"/>
    </row>
    <row r="380" spans="1:15" hidden="1" x14ac:dyDescent="0.25">
      <c r="A380" s="173"/>
      <c r="B380" s="179"/>
      <c r="C380" s="173"/>
      <c r="D380" s="173"/>
      <c r="E380" s="99" t="s">
        <v>83</v>
      </c>
      <c r="F380" s="99"/>
      <c r="G380" s="99"/>
      <c r="H380" s="126">
        <v>0</v>
      </c>
      <c r="I380" s="126">
        <v>0</v>
      </c>
      <c r="J380" s="126">
        <v>0</v>
      </c>
      <c r="K380" s="126"/>
      <c r="L380" s="126"/>
      <c r="M380" s="126"/>
      <c r="N380" s="126"/>
      <c r="O380" s="99"/>
    </row>
    <row r="381" spans="1:15" hidden="1" x14ac:dyDescent="0.25">
      <c r="A381" s="173"/>
      <c r="B381" s="179"/>
      <c r="C381" s="173"/>
      <c r="D381" s="173"/>
      <c r="E381" s="99" t="s">
        <v>102</v>
      </c>
      <c r="F381" s="99"/>
      <c r="G381" s="99"/>
      <c r="H381" s="126">
        <v>0</v>
      </c>
      <c r="I381" s="126">
        <v>0</v>
      </c>
      <c r="J381" s="126">
        <v>0</v>
      </c>
      <c r="K381" s="126"/>
      <c r="L381" s="126"/>
      <c r="M381" s="126"/>
      <c r="N381" s="126"/>
      <c r="O381" s="99"/>
    </row>
    <row r="382" spans="1:15" hidden="1" x14ac:dyDescent="0.25">
      <c r="A382" s="173"/>
      <c r="B382" s="179"/>
      <c r="C382" s="173"/>
      <c r="D382" s="173"/>
      <c r="E382" s="99" t="s">
        <v>104</v>
      </c>
      <c r="F382" s="99"/>
      <c r="G382" s="99"/>
      <c r="H382" s="126">
        <v>0</v>
      </c>
      <c r="I382" s="126">
        <v>0</v>
      </c>
      <c r="J382" s="126">
        <v>0</v>
      </c>
      <c r="K382" s="126"/>
      <c r="L382" s="126"/>
      <c r="M382" s="126"/>
      <c r="N382" s="126"/>
      <c r="O382" s="99"/>
    </row>
    <row r="383" spans="1:15" hidden="1" x14ac:dyDescent="0.25">
      <c r="A383" s="173"/>
      <c r="B383" s="179"/>
      <c r="C383" s="173"/>
      <c r="D383" s="173"/>
      <c r="E383" s="99" t="s">
        <v>105</v>
      </c>
      <c r="F383" s="99"/>
      <c r="G383" s="99"/>
      <c r="H383" s="126">
        <v>0</v>
      </c>
      <c r="I383" s="126">
        <v>0</v>
      </c>
      <c r="J383" s="126">
        <v>0</v>
      </c>
      <c r="K383" s="126"/>
      <c r="L383" s="126"/>
      <c r="M383" s="126"/>
      <c r="N383" s="126"/>
      <c r="O383" s="99"/>
    </row>
    <row r="384" spans="1:15" hidden="1" x14ac:dyDescent="0.25">
      <c r="A384" s="173"/>
      <c r="B384" s="179"/>
      <c r="C384" s="173"/>
      <c r="D384" s="173"/>
      <c r="E384" s="99" t="s">
        <v>106</v>
      </c>
      <c r="F384" s="99"/>
      <c r="G384" s="99"/>
      <c r="H384" s="126">
        <v>0</v>
      </c>
      <c r="I384" s="126">
        <v>0</v>
      </c>
      <c r="J384" s="126">
        <v>0</v>
      </c>
      <c r="K384" s="126"/>
      <c r="L384" s="126"/>
      <c r="M384" s="126"/>
      <c r="N384" s="126"/>
      <c r="O384" s="99"/>
    </row>
    <row r="385" spans="1:15" x14ac:dyDescent="0.25">
      <c r="A385" s="173"/>
      <c r="B385" s="179"/>
      <c r="C385" s="173" t="s">
        <v>108</v>
      </c>
      <c r="D385" s="173" t="s">
        <v>13</v>
      </c>
      <c r="E385" s="173" t="s">
        <v>14</v>
      </c>
      <c r="F385" s="99"/>
      <c r="G385" s="99"/>
      <c r="H385" s="126">
        <f>H386+H387</f>
        <v>131</v>
      </c>
      <c r="I385" s="126">
        <f>SUM(I388:I389)</f>
        <v>58</v>
      </c>
      <c r="J385" s="126">
        <f>SUM(J390:J391)</f>
        <v>377</v>
      </c>
      <c r="K385" s="126"/>
      <c r="L385" s="126">
        <f>L386+L387</f>
        <v>257</v>
      </c>
      <c r="M385" s="126">
        <f>SUM(M388:M389)</f>
        <v>75</v>
      </c>
      <c r="N385" s="126">
        <f>SUM(N390:N391)</f>
        <v>430</v>
      </c>
      <c r="O385" s="33"/>
    </row>
    <row r="386" spans="1:15" ht="50.25" hidden="1" customHeight="1" x14ac:dyDescent="0.25">
      <c r="A386" s="173"/>
      <c r="B386" s="179"/>
      <c r="C386" s="173"/>
      <c r="D386" s="173"/>
      <c r="E386" s="173"/>
      <c r="F386" s="102" t="s">
        <v>16</v>
      </c>
      <c r="G386" s="99" t="s">
        <v>346</v>
      </c>
      <c r="H386" s="126">
        <v>99</v>
      </c>
      <c r="I386" s="126">
        <v>0</v>
      </c>
      <c r="J386" s="126">
        <v>0</v>
      </c>
      <c r="K386" s="126"/>
      <c r="L386" s="126">
        <v>250</v>
      </c>
      <c r="M386" s="126"/>
      <c r="N386" s="126"/>
      <c r="O386" s="99"/>
    </row>
    <row r="387" spans="1:15" ht="63.75" hidden="1" x14ac:dyDescent="0.25">
      <c r="A387" s="173"/>
      <c r="B387" s="179"/>
      <c r="C387" s="173"/>
      <c r="D387" s="173"/>
      <c r="E387" s="173"/>
      <c r="F387" s="99" t="s">
        <v>49</v>
      </c>
      <c r="G387" s="14" t="s">
        <v>51</v>
      </c>
      <c r="H387" s="126">
        <v>32</v>
      </c>
      <c r="I387" s="126">
        <v>0</v>
      </c>
      <c r="J387" s="126">
        <v>0</v>
      </c>
      <c r="K387" s="126"/>
      <c r="L387" s="126">
        <v>7</v>
      </c>
      <c r="M387" s="126"/>
      <c r="N387" s="126"/>
      <c r="O387" s="99"/>
    </row>
    <row r="388" spans="1:15" ht="63.75" hidden="1" x14ac:dyDescent="0.25">
      <c r="A388" s="173"/>
      <c r="B388" s="179"/>
      <c r="C388" s="173"/>
      <c r="D388" s="173"/>
      <c r="E388" s="173"/>
      <c r="F388" s="102" t="s">
        <v>16</v>
      </c>
      <c r="G388" s="13" t="s">
        <v>43</v>
      </c>
      <c r="H388" s="126">
        <v>0</v>
      </c>
      <c r="I388" s="126">
        <v>8</v>
      </c>
      <c r="J388" s="126">
        <v>0</v>
      </c>
      <c r="K388" s="126"/>
      <c r="L388" s="126"/>
      <c r="M388" s="126">
        <v>30</v>
      </c>
      <c r="N388" s="126"/>
      <c r="O388" s="99"/>
    </row>
    <row r="389" spans="1:15" ht="96.75" hidden="1" customHeight="1" x14ac:dyDescent="0.25">
      <c r="A389" s="173"/>
      <c r="B389" s="179"/>
      <c r="C389" s="173"/>
      <c r="D389" s="173"/>
      <c r="E389" s="173"/>
      <c r="F389" s="102" t="s">
        <v>16</v>
      </c>
      <c r="G389" s="22" t="s">
        <v>94</v>
      </c>
      <c r="H389" s="126">
        <v>0</v>
      </c>
      <c r="I389" s="126">
        <v>50</v>
      </c>
      <c r="J389" s="126">
        <v>0</v>
      </c>
      <c r="K389" s="126"/>
      <c r="L389" s="126"/>
      <c r="M389" s="126">
        <v>45</v>
      </c>
      <c r="N389" s="126"/>
      <c r="O389" s="99"/>
    </row>
    <row r="390" spans="1:15" ht="98.25" hidden="1" customHeight="1" x14ac:dyDescent="0.25">
      <c r="A390" s="173"/>
      <c r="B390" s="179"/>
      <c r="C390" s="173"/>
      <c r="D390" s="173"/>
      <c r="E390" s="173"/>
      <c r="F390" s="102" t="s">
        <v>16</v>
      </c>
      <c r="G390" s="117" t="s">
        <v>99</v>
      </c>
      <c r="H390" s="126">
        <v>0</v>
      </c>
      <c r="I390" s="126">
        <v>0</v>
      </c>
      <c r="J390" s="126">
        <v>20</v>
      </c>
      <c r="K390" s="126"/>
      <c r="L390" s="126"/>
      <c r="M390" s="126"/>
      <c r="N390" s="126">
        <v>30</v>
      </c>
      <c r="O390" s="99"/>
    </row>
    <row r="391" spans="1:15" ht="63.75" hidden="1" x14ac:dyDescent="0.25">
      <c r="A391" s="173"/>
      <c r="B391" s="179"/>
      <c r="C391" s="173"/>
      <c r="D391" s="173"/>
      <c r="E391" s="173"/>
      <c r="F391" s="117" t="s">
        <v>344</v>
      </c>
      <c r="G391" s="117" t="s">
        <v>347</v>
      </c>
      <c r="H391" s="126">
        <v>0</v>
      </c>
      <c r="I391" s="126">
        <v>0</v>
      </c>
      <c r="J391" s="126">
        <v>357</v>
      </c>
      <c r="K391" s="126"/>
      <c r="L391" s="126"/>
      <c r="M391" s="126"/>
      <c r="N391" s="126">
        <v>400</v>
      </c>
      <c r="O391" s="99"/>
    </row>
    <row r="392" spans="1:15" x14ac:dyDescent="0.25">
      <c r="A392" s="173"/>
      <c r="B392" s="179"/>
      <c r="C392" s="173"/>
      <c r="D392" s="173"/>
      <c r="E392" s="173" t="s">
        <v>83</v>
      </c>
      <c r="F392" s="99"/>
      <c r="G392" s="99"/>
      <c r="H392" s="126"/>
      <c r="I392" s="126">
        <f>SUM(I393+I394)</f>
        <v>518</v>
      </c>
      <c r="J392" s="126"/>
      <c r="K392" s="126"/>
      <c r="L392" s="126"/>
      <c r="M392" s="126">
        <f>SUM(M393+M394)</f>
        <v>1430</v>
      </c>
      <c r="N392" s="126"/>
      <c r="O392" s="33"/>
    </row>
    <row r="393" spans="1:15" ht="51" hidden="1" x14ac:dyDescent="0.25">
      <c r="A393" s="173"/>
      <c r="B393" s="179"/>
      <c r="C393" s="173"/>
      <c r="D393" s="173"/>
      <c r="E393" s="173"/>
      <c r="F393" s="102" t="s">
        <v>16</v>
      </c>
      <c r="G393" s="22" t="s">
        <v>348</v>
      </c>
      <c r="H393" s="126">
        <v>0</v>
      </c>
      <c r="I393" s="126">
        <v>513</v>
      </c>
      <c r="J393" s="126">
        <v>0</v>
      </c>
      <c r="K393" s="126"/>
      <c r="L393" s="126"/>
      <c r="M393" s="126">
        <v>800</v>
      </c>
      <c r="N393" s="126"/>
      <c r="O393" s="99"/>
    </row>
    <row r="394" spans="1:15" ht="63.75" hidden="1" x14ac:dyDescent="0.25">
      <c r="A394" s="173"/>
      <c r="B394" s="179"/>
      <c r="C394" s="173"/>
      <c r="D394" s="173"/>
      <c r="E394" s="173"/>
      <c r="F394" s="99" t="s">
        <v>344</v>
      </c>
      <c r="G394" s="12" t="s">
        <v>349</v>
      </c>
      <c r="H394" s="126">
        <v>0</v>
      </c>
      <c r="I394" s="126">
        <v>5</v>
      </c>
      <c r="J394" s="126">
        <v>0</v>
      </c>
      <c r="K394" s="126"/>
      <c r="L394" s="126"/>
      <c r="M394" s="126">
        <v>630</v>
      </c>
      <c r="N394" s="126"/>
      <c r="O394" s="99"/>
    </row>
    <row r="395" spans="1:15" hidden="1" x14ac:dyDescent="0.25">
      <c r="A395" s="173"/>
      <c r="B395" s="179"/>
      <c r="C395" s="173"/>
      <c r="D395" s="173"/>
      <c r="E395" s="99" t="s">
        <v>102</v>
      </c>
      <c r="F395" s="99"/>
      <c r="G395" s="99"/>
      <c r="H395" s="126">
        <v>0</v>
      </c>
      <c r="I395" s="126">
        <v>0</v>
      </c>
      <c r="J395" s="126">
        <v>0</v>
      </c>
      <c r="K395" s="126"/>
      <c r="L395" s="126"/>
      <c r="M395" s="126"/>
      <c r="N395" s="126"/>
      <c r="O395" s="99"/>
    </row>
    <row r="396" spans="1:15" hidden="1" x14ac:dyDescent="0.25">
      <c r="A396" s="173"/>
      <c r="B396" s="179"/>
      <c r="C396" s="173"/>
      <c r="D396" s="173"/>
      <c r="E396" s="99" t="s">
        <v>104</v>
      </c>
      <c r="F396" s="99"/>
      <c r="G396" s="99"/>
      <c r="H396" s="126">
        <v>0</v>
      </c>
      <c r="I396" s="126">
        <v>0</v>
      </c>
      <c r="J396" s="126">
        <v>0</v>
      </c>
      <c r="K396" s="126"/>
      <c r="L396" s="126"/>
      <c r="M396" s="126"/>
      <c r="N396" s="126"/>
      <c r="O396" s="99"/>
    </row>
    <row r="397" spans="1:15" hidden="1" x14ac:dyDescent="0.25">
      <c r="A397" s="173"/>
      <c r="B397" s="179"/>
      <c r="C397" s="173"/>
      <c r="D397" s="173"/>
      <c r="E397" s="99" t="s">
        <v>105</v>
      </c>
      <c r="F397" s="99"/>
      <c r="G397" s="99"/>
      <c r="H397" s="126">
        <v>0</v>
      </c>
      <c r="I397" s="126">
        <v>0</v>
      </c>
      <c r="J397" s="126">
        <v>0</v>
      </c>
      <c r="K397" s="126"/>
      <c r="L397" s="126"/>
      <c r="M397" s="126"/>
      <c r="N397" s="126"/>
      <c r="O397" s="99"/>
    </row>
    <row r="398" spans="1:15" hidden="1" x14ac:dyDescent="0.25">
      <c r="A398" s="173"/>
      <c r="B398" s="179"/>
      <c r="C398" s="173"/>
      <c r="D398" s="173"/>
      <c r="E398" s="99" t="s">
        <v>106</v>
      </c>
      <c r="F398" s="99"/>
      <c r="G398" s="99"/>
      <c r="H398" s="126">
        <v>0</v>
      </c>
      <c r="I398" s="126">
        <v>0</v>
      </c>
      <c r="J398" s="126">
        <v>0</v>
      </c>
      <c r="K398" s="126"/>
      <c r="L398" s="126"/>
      <c r="M398" s="126"/>
      <c r="N398" s="126"/>
      <c r="O398" s="99"/>
    </row>
    <row r="399" spans="1:15" x14ac:dyDescent="0.25">
      <c r="A399" s="173" t="s">
        <v>109</v>
      </c>
      <c r="B399" s="179" t="s">
        <v>18</v>
      </c>
      <c r="C399" s="173" t="s">
        <v>19</v>
      </c>
      <c r="D399" s="173" t="s">
        <v>13</v>
      </c>
      <c r="E399" s="173" t="s">
        <v>14</v>
      </c>
      <c r="F399" s="99"/>
      <c r="G399" s="99"/>
      <c r="H399" s="126">
        <f>H400</f>
        <v>19</v>
      </c>
      <c r="I399" s="126">
        <f>SUM(I401+I402)</f>
        <v>407</v>
      </c>
      <c r="J399" s="126">
        <f>SUM(J403+J404)</f>
        <v>15</v>
      </c>
      <c r="K399" s="126"/>
      <c r="L399" s="126">
        <f>L400</f>
        <v>15</v>
      </c>
      <c r="M399" s="126">
        <f>SUM(M401+M402)</f>
        <v>610</v>
      </c>
      <c r="N399" s="126">
        <f>SUM(N403+N404)</f>
        <v>765</v>
      </c>
      <c r="O399" s="33"/>
    </row>
    <row r="400" spans="1:15" ht="45" hidden="1" x14ac:dyDescent="0.25">
      <c r="A400" s="173"/>
      <c r="B400" s="179"/>
      <c r="C400" s="173"/>
      <c r="D400" s="173"/>
      <c r="E400" s="173"/>
      <c r="F400" s="102" t="s">
        <v>16</v>
      </c>
      <c r="G400" s="99" t="s">
        <v>111</v>
      </c>
      <c r="H400" s="126">
        <v>19</v>
      </c>
      <c r="I400" s="126">
        <v>0</v>
      </c>
      <c r="J400" s="126">
        <v>0</v>
      </c>
      <c r="K400" s="126"/>
      <c r="L400" s="126">
        <v>15</v>
      </c>
      <c r="M400" s="126"/>
      <c r="N400" s="126"/>
      <c r="O400" s="99"/>
    </row>
    <row r="401" spans="1:15" ht="51" hidden="1" x14ac:dyDescent="0.25">
      <c r="A401" s="173"/>
      <c r="B401" s="179"/>
      <c r="C401" s="173"/>
      <c r="D401" s="173"/>
      <c r="E401" s="173"/>
      <c r="F401" s="99" t="s">
        <v>296</v>
      </c>
      <c r="G401" s="13" t="s">
        <v>350</v>
      </c>
      <c r="H401" s="126">
        <v>0</v>
      </c>
      <c r="I401" s="126">
        <v>395</v>
      </c>
      <c r="J401" s="126">
        <v>0</v>
      </c>
      <c r="K401" s="126"/>
      <c r="L401" s="126"/>
      <c r="M401" s="126">
        <v>110</v>
      </c>
      <c r="N401" s="126"/>
      <c r="O401" s="99"/>
    </row>
    <row r="402" spans="1:15" ht="51" hidden="1" x14ac:dyDescent="0.25">
      <c r="A402" s="173"/>
      <c r="B402" s="179"/>
      <c r="C402" s="173"/>
      <c r="D402" s="173"/>
      <c r="E402" s="173"/>
      <c r="F402" s="99" t="s">
        <v>344</v>
      </c>
      <c r="G402" s="12" t="s">
        <v>351</v>
      </c>
      <c r="H402" s="126">
        <v>0</v>
      </c>
      <c r="I402" s="126">
        <v>12</v>
      </c>
      <c r="J402" s="126">
        <v>0</v>
      </c>
      <c r="K402" s="126"/>
      <c r="L402" s="126"/>
      <c r="M402" s="126">
        <v>500</v>
      </c>
      <c r="N402" s="126"/>
      <c r="O402" s="99"/>
    </row>
    <row r="403" spans="1:15" ht="105" hidden="1" customHeight="1" x14ac:dyDescent="0.25">
      <c r="A403" s="173"/>
      <c r="B403" s="179"/>
      <c r="C403" s="173"/>
      <c r="D403" s="173"/>
      <c r="E403" s="173"/>
      <c r="F403" s="99" t="s">
        <v>49</v>
      </c>
      <c r="G403" s="49" t="s">
        <v>352</v>
      </c>
      <c r="H403" s="126">
        <v>0</v>
      </c>
      <c r="I403" s="126">
        <v>0</v>
      </c>
      <c r="J403" s="126">
        <v>5</v>
      </c>
      <c r="K403" s="126"/>
      <c r="L403" s="126"/>
      <c r="M403" s="126"/>
      <c r="N403" s="126">
        <v>115</v>
      </c>
      <c r="O403" s="99"/>
    </row>
    <row r="404" spans="1:15" ht="78.75" hidden="1" customHeight="1" x14ac:dyDescent="0.25">
      <c r="A404" s="173"/>
      <c r="B404" s="179"/>
      <c r="C404" s="173"/>
      <c r="D404" s="173"/>
      <c r="E404" s="173"/>
      <c r="F404" s="99" t="s">
        <v>344</v>
      </c>
      <c r="G404" s="49" t="s">
        <v>353</v>
      </c>
      <c r="H404" s="126">
        <v>0</v>
      </c>
      <c r="I404" s="126">
        <v>0</v>
      </c>
      <c r="J404" s="126">
        <v>10</v>
      </c>
      <c r="K404" s="126"/>
      <c r="L404" s="126"/>
      <c r="M404" s="126"/>
      <c r="N404" s="126">
        <v>650</v>
      </c>
      <c r="O404" s="99"/>
    </row>
    <row r="405" spans="1:15" hidden="1" x14ac:dyDescent="0.25">
      <c r="A405" s="173"/>
      <c r="B405" s="179"/>
      <c r="C405" s="173"/>
      <c r="D405" s="173"/>
      <c r="E405" s="173"/>
      <c r="F405" s="99"/>
      <c r="G405" s="99" t="s">
        <v>343</v>
      </c>
      <c r="H405" s="126">
        <v>0</v>
      </c>
      <c r="I405" s="126">
        <v>0</v>
      </c>
      <c r="J405" s="126">
        <v>0</v>
      </c>
      <c r="K405" s="126"/>
      <c r="L405" s="126"/>
      <c r="M405" s="126"/>
      <c r="N405" s="126"/>
      <c r="O405" s="33"/>
    </row>
    <row r="406" spans="1:15" ht="27.75" customHeight="1" x14ac:dyDescent="0.25">
      <c r="A406" s="173"/>
      <c r="B406" s="179"/>
      <c r="C406" s="173"/>
      <c r="D406" s="173"/>
      <c r="E406" s="173" t="s">
        <v>83</v>
      </c>
      <c r="F406" s="99"/>
      <c r="G406" s="99"/>
      <c r="H406" s="126">
        <f>H407</f>
        <v>11</v>
      </c>
      <c r="I406" s="126">
        <f>I408</f>
        <v>387</v>
      </c>
      <c r="J406" s="126">
        <f>J409</f>
        <v>3</v>
      </c>
      <c r="K406" s="126"/>
      <c r="L406" s="126">
        <f>L407</f>
        <v>116</v>
      </c>
      <c r="M406" s="126">
        <f>M408</f>
        <v>151</v>
      </c>
      <c r="N406" s="126">
        <f>N409</f>
        <v>600</v>
      </c>
      <c r="O406" s="33"/>
    </row>
    <row r="407" spans="1:15" ht="63.75" hidden="1" x14ac:dyDescent="0.25">
      <c r="A407" s="173"/>
      <c r="B407" s="179"/>
      <c r="C407" s="173"/>
      <c r="D407" s="173"/>
      <c r="E407" s="173"/>
      <c r="F407" s="22" t="s">
        <v>49</v>
      </c>
      <c r="G407" s="14" t="s">
        <v>354</v>
      </c>
      <c r="H407" s="126">
        <v>11</v>
      </c>
      <c r="I407" s="126">
        <v>0</v>
      </c>
      <c r="J407" s="126">
        <v>0</v>
      </c>
      <c r="K407" s="126"/>
      <c r="L407" s="126">
        <v>116</v>
      </c>
      <c r="M407" s="126"/>
      <c r="N407" s="126"/>
      <c r="O407" s="99"/>
    </row>
    <row r="408" spans="1:15" ht="38.25" hidden="1" x14ac:dyDescent="0.25">
      <c r="A408" s="173"/>
      <c r="B408" s="179"/>
      <c r="C408" s="173"/>
      <c r="D408" s="173"/>
      <c r="E408" s="173"/>
      <c r="F408" s="99" t="s">
        <v>344</v>
      </c>
      <c r="G408" s="12" t="s">
        <v>355</v>
      </c>
      <c r="H408" s="126">
        <v>0</v>
      </c>
      <c r="I408" s="126">
        <v>387</v>
      </c>
      <c r="J408" s="126">
        <v>0</v>
      </c>
      <c r="K408" s="126"/>
      <c r="L408" s="126"/>
      <c r="M408" s="126">
        <v>151</v>
      </c>
      <c r="N408" s="126"/>
      <c r="O408" s="99"/>
    </row>
    <row r="409" spans="1:15" ht="63.75" hidden="1" x14ac:dyDescent="0.25">
      <c r="A409" s="173"/>
      <c r="B409" s="179"/>
      <c r="C409" s="173"/>
      <c r="D409" s="173"/>
      <c r="E409" s="173"/>
      <c r="F409" s="99" t="s">
        <v>344</v>
      </c>
      <c r="G409" s="23" t="s">
        <v>356</v>
      </c>
      <c r="H409" s="126">
        <v>0</v>
      </c>
      <c r="I409" s="126">
        <v>0</v>
      </c>
      <c r="J409" s="126">
        <v>3</v>
      </c>
      <c r="K409" s="126"/>
      <c r="L409" s="126"/>
      <c r="M409" s="126"/>
      <c r="N409" s="126">
        <v>600</v>
      </c>
      <c r="O409" s="99"/>
    </row>
    <row r="410" spans="1:15" hidden="1" x14ac:dyDescent="0.25">
      <c r="A410" s="173"/>
      <c r="B410" s="179"/>
      <c r="C410" s="173"/>
      <c r="D410" s="173"/>
      <c r="E410" s="99" t="s">
        <v>102</v>
      </c>
      <c r="F410" s="99"/>
      <c r="G410" s="99"/>
      <c r="H410" s="126">
        <v>0</v>
      </c>
      <c r="I410" s="126">
        <v>0</v>
      </c>
      <c r="J410" s="126">
        <v>0</v>
      </c>
      <c r="K410" s="126"/>
      <c r="L410" s="126"/>
      <c r="M410" s="126"/>
      <c r="N410" s="126"/>
      <c r="O410" s="99"/>
    </row>
    <row r="411" spans="1:15" hidden="1" x14ac:dyDescent="0.25">
      <c r="A411" s="173"/>
      <c r="B411" s="179"/>
      <c r="C411" s="173"/>
      <c r="D411" s="173"/>
      <c r="E411" s="99" t="s">
        <v>104</v>
      </c>
      <c r="F411" s="99"/>
      <c r="G411" s="99"/>
      <c r="H411" s="126">
        <v>0</v>
      </c>
      <c r="I411" s="126">
        <v>0</v>
      </c>
      <c r="J411" s="126">
        <v>0</v>
      </c>
      <c r="K411" s="126"/>
      <c r="L411" s="126"/>
      <c r="M411" s="126"/>
      <c r="N411" s="126"/>
      <c r="O411" s="99"/>
    </row>
    <row r="412" spans="1:15" hidden="1" x14ac:dyDescent="0.25">
      <c r="A412" s="173"/>
      <c r="B412" s="179"/>
      <c r="C412" s="173"/>
      <c r="D412" s="173"/>
      <c r="E412" s="99" t="s">
        <v>105</v>
      </c>
      <c r="F412" s="99"/>
      <c r="G412" s="99"/>
      <c r="H412" s="126">
        <v>0</v>
      </c>
      <c r="I412" s="126">
        <v>0</v>
      </c>
      <c r="J412" s="126">
        <v>0</v>
      </c>
      <c r="K412" s="126"/>
      <c r="L412" s="126"/>
      <c r="M412" s="126"/>
      <c r="N412" s="126"/>
      <c r="O412" s="99"/>
    </row>
    <row r="413" spans="1:15" hidden="1" x14ac:dyDescent="0.25">
      <c r="A413" s="173"/>
      <c r="B413" s="179"/>
      <c r="C413" s="173"/>
      <c r="D413" s="173"/>
      <c r="E413" s="99" t="s">
        <v>106</v>
      </c>
      <c r="F413" s="99"/>
      <c r="G413" s="99"/>
      <c r="H413" s="126">
        <v>0</v>
      </c>
      <c r="I413" s="126">
        <v>0</v>
      </c>
      <c r="J413" s="126">
        <v>0</v>
      </c>
      <c r="K413" s="126"/>
      <c r="L413" s="126"/>
      <c r="M413" s="126"/>
      <c r="N413" s="126"/>
      <c r="O413" s="99"/>
    </row>
    <row r="414" spans="1:15" hidden="1" x14ac:dyDescent="0.25">
      <c r="A414" s="173"/>
      <c r="B414" s="179"/>
      <c r="C414" s="173"/>
      <c r="D414" s="173" t="s">
        <v>107</v>
      </c>
      <c r="E414" s="99" t="s">
        <v>14</v>
      </c>
      <c r="F414" s="99"/>
      <c r="G414" s="99"/>
      <c r="H414" s="126">
        <v>0</v>
      </c>
      <c r="I414" s="126">
        <v>0</v>
      </c>
      <c r="J414" s="126">
        <v>0</v>
      </c>
      <c r="K414" s="126"/>
      <c r="L414" s="126"/>
      <c r="M414" s="126"/>
      <c r="N414" s="126"/>
      <c r="O414" s="99"/>
    </row>
    <row r="415" spans="1:15" hidden="1" x14ac:dyDescent="0.25">
      <c r="A415" s="173"/>
      <c r="B415" s="179"/>
      <c r="C415" s="173"/>
      <c r="D415" s="173"/>
      <c r="E415" s="173" t="s">
        <v>83</v>
      </c>
      <c r="F415" s="33"/>
      <c r="G415" s="33" t="s">
        <v>472</v>
      </c>
      <c r="H415" s="126">
        <v>0</v>
      </c>
      <c r="I415" s="126">
        <v>0</v>
      </c>
      <c r="J415" s="126">
        <v>0</v>
      </c>
      <c r="K415" s="126"/>
      <c r="L415" s="126"/>
      <c r="M415" s="126"/>
      <c r="N415" s="126"/>
      <c r="O415" s="33"/>
    </row>
    <row r="416" spans="1:15" hidden="1" x14ac:dyDescent="0.25">
      <c r="A416" s="173"/>
      <c r="B416" s="179"/>
      <c r="C416" s="173"/>
      <c r="D416" s="173"/>
      <c r="E416" s="173"/>
      <c r="F416" s="33"/>
      <c r="G416" s="33" t="s">
        <v>340</v>
      </c>
      <c r="H416" s="126">
        <v>0</v>
      </c>
      <c r="I416" s="126">
        <v>0</v>
      </c>
      <c r="J416" s="126">
        <v>0</v>
      </c>
      <c r="K416" s="126"/>
      <c r="L416" s="126"/>
      <c r="M416" s="126"/>
      <c r="N416" s="126"/>
      <c r="O416" s="33"/>
    </row>
    <row r="417" spans="1:15" hidden="1" x14ac:dyDescent="0.25">
      <c r="A417" s="173"/>
      <c r="B417" s="179"/>
      <c r="C417" s="173"/>
      <c r="D417" s="173"/>
      <c r="E417" s="99" t="s">
        <v>102</v>
      </c>
      <c r="F417" s="99"/>
      <c r="G417" s="99"/>
      <c r="H417" s="126">
        <v>0</v>
      </c>
      <c r="I417" s="126">
        <v>0</v>
      </c>
      <c r="J417" s="126">
        <v>0</v>
      </c>
      <c r="K417" s="126"/>
      <c r="L417" s="126"/>
      <c r="M417" s="126"/>
      <c r="N417" s="126"/>
      <c r="O417" s="99"/>
    </row>
    <row r="418" spans="1:15" hidden="1" x14ac:dyDescent="0.25">
      <c r="A418" s="173"/>
      <c r="B418" s="179"/>
      <c r="C418" s="173"/>
      <c r="D418" s="173"/>
      <c r="E418" s="99" t="s">
        <v>104</v>
      </c>
      <c r="F418" s="99"/>
      <c r="G418" s="99"/>
      <c r="H418" s="126">
        <v>0</v>
      </c>
      <c r="I418" s="126">
        <v>0</v>
      </c>
      <c r="J418" s="126">
        <v>0</v>
      </c>
      <c r="K418" s="126"/>
      <c r="L418" s="126"/>
      <c r="M418" s="126"/>
      <c r="N418" s="126"/>
      <c r="O418" s="99"/>
    </row>
    <row r="419" spans="1:15" hidden="1" x14ac:dyDescent="0.25">
      <c r="A419" s="173"/>
      <c r="B419" s="179"/>
      <c r="C419" s="173"/>
      <c r="D419" s="173"/>
      <c r="E419" s="99" t="s">
        <v>105</v>
      </c>
      <c r="F419" s="99"/>
      <c r="G419" s="99"/>
      <c r="H419" s="126">
        <v>0</v>
      </c>
      <c r="I419" s="126">
        <v>0</v>
      </c>
      <c r="J419" s="126">
        <v>0</v>
      </c>
      <c r="K419" s="126"/>
      <c r="L419" s="126"/>
      <c r="M419" s="126"/>
      <c r="N419" s="126"/>
      <c r="O419" s="99"/>
    </row>
    <row r="420" spans="1:15" hidden="1" x14ac:dyDescent="0.25">
      <c r="A420" s="173"/>
      <c r="B420" s="179"/>
      <c r="C420" s="173"/>
      <c r="D420" s="173"/>
      <c r="E420" s="99" t="s">
        <v>106</v>
      </c>
      <c r="F420" s="99"/>
      <c r="G420" s="99"/>
      <c r="H420" s="126">
        <v>0</v>
      </c>
      <c r="I420" s="126">
        <v>0</v>
      </c>
      <c r="J420" s="126">
        <v>0</v>
      </c>
      <c r="K420" s="126"/>
      <c r="L420" s="126"/>
      <c r="M420" s="126"/>
      <c r="N420" s="126"/>
      <c r="O420" s="99"/>
    </row>
    <row r="421" spans="1:15" hidden="1" x14ac:dyDescent="0.25">
      <c r="A421" s="173"/>
      <c r="B421" s="179"/>
      <c r="C421" s="173" t="s">
        <v>108</v>
      </c>
      <c r="D421" s="173" t="s">
        <v>13</v>
      </c>
      <c r="E421" s="173" t="s">
        <v>14</v>
      </c>
      <c r="F421" s="33"/>
      <c r="G421" s="33" t="s">
        <v>343</v>
      </c>
      <c r="H421" s="126">
        <v>0</v>
      </c>
      <c r="I421" s="126">
        <v>0</v>
      </c>
      <c r="J421" s="126">
        <v>0</v>
      </c>
      <c r="K421" s="126"/>
      <c r="L421" s="126"/>
      <c r="M421" s="126"/>
      <c r="N421" s="126"/>
      <c r="O421" s="33"/>
    </row>
    <row r="422" spans="1:15" hidden="1" x14ac:dyDescent="0.25">
      <c r="A422" s="173"/>
      <c r="B422" s="179"/>
      <c r="C422" s="173"/>
      <c r="D422" s="173"/>
      <c r="E422" s="173"/>
      <c r="F422" s="99"/>
      <c r="G422" s="99"/>
      <c r="H422" s="126">
        <v>0</v>
      </c>
      <c r="I422" s="126">
        <v>0</v>
      </c>
      <c r="J422" s="126">
        <v>0</v>
      </c>
      <c r="K422" s="126"/>
      <c r="L422" s="126"/>
      <c r="M422" s="126"/>
      <c r="N422" s="126"/>
      <c r="O422" s="10"/>
    </row>
    <row r="423" spans="1:15" x14ac:dyDescent="0.25">
      <c r="A423" s="173"/>
      <c r="B423" s="179"/>
      <c r="C423" s="173"/>
      <c r="D423" s="173"/>
      <c r="E423" s="173"/>
      <c r="F423" s="99"/>
      <c r="G423" s="99"/>
      <c r="H423" s="126">
        <f>SUM(H424:H450)</f>
        <v>1962</v>
      </c>
      <c r="I423" s="126">
        <f>SUM(I442:I455)</f>
        <v>766</v>
      </c>
      <c r="J423" s="126">
        <f>SUM(J456:J473)</f>
        <v>1289.5</v>
      </c>
      <c r="K423" s="126"/>
      <c r="L423" s="126">
        <f>SUM(L424:L450)</f>
        <v>498</v>
      </c>
      <c r="M423" s="126">
        <f>SUM(M442:M455)</f>
        <v>329.7</v>
      </c>
      <c r="N423" s="126">
        <f>SUM(N456:N473)</f>
        <v>698</v>
      </c>
      <c r="O423" s="33"/>
    </row>
    <row r="424" spans="1:15" hidden="1" x14ac:dyDescent="0.25">
      <c r="A424" s="173"/>
      <c r="B424" s="179"/>
      <c r="C424" s="173"/>
      <c r="D424" s="173"/>
      <c r="E424" s="173"/>
      <c r="F424" s="99"/>
      <c r="G424" s="99"/>
      <c r="H424" s="126">
        <v>0</v>
      </c>
      <c r="I424" s="126">
        <v>0</v>
      </c>
      <c r="J424" s="126">
        <v>0</v>
      </c>
      <c r="K424" s="126"/>
      <c r="L424" s="126"/>
      <c r="M424" s="126"/>
      <c r="N424" s="126"/>
      <c r="O424" s="10"/>
    </row>
    <row r="425" spans="1:15" hidden="1" x14ac:dyDescent="0.25">
      <c r="A425" s="173"/>
      <c r="B425" s="179"/>
      <c r="C425" s="173"/>
      <c r="D425" s="173"/>
      <c r="E425" s="173"/>
      <c r="F425" s="99"/>
      <c r="G425" s="99"/>
      <c r="H425" s="126">
        <v>0</v>
      </c>
      <c r="I425" s="126">
        <v>0</v>
      </c>
      <c r="J425" s="126">
        <v>0</v>
      </c>
      <c r="K425" s="126"/>
      <c r="L425" s="126"/>
      <c r="M425" s="126"/>
      <c r="N425" s="126"/>
      <c r="O425" s="10"/>
    </row>
    <row r="426" spans="1:15" hidden="1" x14ac:dyDescent="0.25">
      <c r="A426" s="173"/>
      <c r="B426" s="179"/>
      <c r="C426" s="173"/>
      <c r="D426" s="173"/>
      <c r="E426" s="173"/>
      <c r="F426" s="99"/>
      <c r="G426" s="99"/>
      <c r="H426" s="126">
        <v>0</v>
      </c>
      <c r="I426" s="126">
        <v>0</v>
      </c>
      <c r="J426" s="126">
        <v>0</v>
      </c>
      <c r="K426" s="126"/>
      <c r="L426" s="126"/>
      <c r="M426" s="126"/>
      <c r="N426" s="126"/>
      <c r="O426" s="10"/>
    </row>
    <row r="427" spans="1:15" ht="75" hidden="1" x14ac:dyDescent="0.25">
      <c r="A427" s="173"/>
      <c r="B427" s="179"/>
      <c r="C427" s="173"/>
      <c r="D427" s="173"/>
      <c r="E427" s="173"/>
      <c r="F427" s="102" t="s">
        <v>16</v>
      </c>
      <c r="G427" s="99" t="s">
        <v>297</v>
      </c>
      <c r="H427" s="126">
        <v>15</v>
      </c>
      <c r="I427" s="126">
        <v>0</v>
      </c>
      <c r="J427" s="126">
        <v>0</v>
      </c>
      <c r="K427" s="126"/>
      <c r="L427" s="126">
        <v>15</v>
      </c>
      <c r="M427" s="126"/>
      <c r="N427" s="126"/>
      <c r="O427" s="99"/>
    </row>
    <row r="428" spans="1:15" ht="90" hidden="1" x14ac:dyDescent="0.25">
      <c r="A428" s="173"/>
      <c r="B428" s="179"/>
      <c r="C428" s="173"/>
      <c r="D428" s="173"/>
      <c r="E428" s="173"/>
      <c r="F428" s="102" t="s">
        <v>16</v>
      </c>
      <c r="G428" s="99" t="s">
        <v>298</v>
      </c>
      <c r="H428" s="126">
        <v>12</v>
      </c>
      <c r="I428" s="126">
        <v>0</v>
      </c>
      <c r="J428" s="126">
        <v>0</v>
      </c>
      <c r="K428" s="126"/>
      <c r="L428" s="126">
        <v>30</v>
      </c>
      <c r="M428" s="126"/>
      <c r="N428" s="126"/>
      <c r="O428" s="99"/>
    </row>
    <row r="429" spans="1:15" ht="90" hidden="1" x14ac:dyDescent="0.25">
      <c r="A429" s="173"/>
      <c r="B429" s="179"/>
      <c r="C429" s="173"/>
      <c r="D429" s="173"/>
      <c r="E429" s="173"/>
      <c r="F429" s="102" t="s">
        <v>16</v>
      </c>
      <c r="G429" s="99" t="s">
        <v>119</v>
      </c>
      <c r="H429" s="126">
        <v>3</v>
      </c>
      <c r="I429" s="126">
        <v>0</v>
      </c>
      <c r="J429" s="126">
        <v>0</v>
      </c>
      <c r="K429" s="126"/>
      <c r="L429" s="126">
        <v>77</v>
      </c>
      <c r="M429" s="126"/>
      <c r="N429" s="126"/>
      <c r="O429" s="99"/>
    </row>
    <row r="430" spans="1:15" ht="75" hidden="1" x14ac:dyDescent="0.25">
      <c r="A430" s="173"/>
      <c r="B430" s="179"/>
      <c r="C430" s="173"/>
      <c r="D430" s="173"/>
      <c r="E430" s="173"/>
      <c r="F430" s="102" t="s">
        <v>16</v>
      </c>
      <c r="G430" s="99" t="s">
        <v>358</v>
      </c>
      <c r="H430" s="126">
        <v>385</v>
      </c>
      <c r="I430" s="126">
        <v>0</v>
      </c>
      <c r="J430" s="126">
        <v>0</v>
      </c>
      <c r="K430" s="126"/>
      <c r="L430" s="126">
        <v>5</v>
      </c>
      <c r="M430" s="126"/>
      <c r="N430" s="126"/>
      <c r="O430" s="99"/>
    </row>
    <row r="431" spans="1:15" ht="60" hidden="1" x14ac:dyDescent="0.25">
      <c r="A431" s="173"/>
      <c r="B431" s="179"/>
      <c r="C431" s="173"/>
      <c r="D431" s="173"/>
      <c r="E431" s="173"/>
      <c r="F431" s="102" t="s">
        <v>16</v>
      </c>
      <c r="G431" s="99" t="s">
        <v>359</v>
      </c>
      <c r="H431" s="126">
        <v>60</v>
      </c>
      <c r="I431" s="126">
        <v>0</v>
      </c>
      <c r="J431" s="126">
        <v>0</v>
      </c>
      <c r="K431" s="126"/>
      <c r="L431" s="126">
        <v>15</v>
      </c>
      <c r="M431" s="126"/>
      <c r="N431" s="126"/>
      <c r="O431" s="99"/>
    </row>
    <row r="432" spans="1:15" ht="90" hidden="1" x14ac:dyDescent="0.25">
      <c r="A432" s="173"/>
      <c r="B432" s="179"/>
      <c r="C432" s="173"/>
      <c r="D432" s="173"/>
      <c r="E432" s="173"/>
      <c r="F432" s="102" t="s">
        <v>16</v>
      </c>
      <c r="G432" s="99" t="s">
        <v>303</v>
      </c>
      <c r="H432" s="126">
        <v>140</v>
      </c>
      <c r="I432" s="126">
        <v>0</v>
      </c>
      <c r="J432" s="126">
        <v>0</v>
      </c>
      <c r="K432" s="126"/>
      <c r="L432" s="126">
        <v>22</v>
      </c>
      <c r="M432" s="126"/>
      <c r="N432" s="126"/>
      <c r="O432" s="99"/>
    </row>
    <row r="433" spans="1:15" ht="75" hidden="1" x14ac:dyDescent="0.25">
      <c r="A433" s="173"/>
      <c r="B433" s="179"/>
      <c r="C433" s="173"/>
      <c r="D433" s="173"/>
      <c r="E433" s="173"/>
      <c r="F433" s="102" t="s">
        <v>16</v>
      </c>
      <c r="G433" s="99" t="s">
        <v>308</v>
      </c>
      <c r="H433" s="126">
        <v>41</v>
      </c>
      <c r="I433" s="126">
        <v>0</v>
      </c>
      <c r="J433" s="126">
        <v>0</v>
      </c>
      <c r="K433" s="126"/>
      <c r="L433" s="126">
        <v>15</v>
      </c>
      <c r="M433" s="126"/>
      <c r="N433" s="126"/>
      <c r="O433" s="99"/>
    </row>
    <row r="434" spans="1:15" ht="90" hidden="1" x14ac:dyDescent="0.25">
      <c r="A434" s="173"/>
      <c r="B434" s="179"/>
      <c r="C434" s="173"/>
      <c r="D434" s="173"/>
      <c r="E434" s="173"/>
      <c r="F434" s="102" t="s">
        <v>16</v>
      </c>
      <c r="G434" s="11" t="s">
        <v>310</v>
      </c>
      <c r="H434" s="126">
        <v>212</v>
      </c>
      <c r="I434" s="126">
        <v>0</v>
      </c>
      <c r="J434" s="126">
        <v>0</v>
      </c>
      <c r="K434" s="126"/>
      <c r="L434" s="126">
        <v>44</v>
      </c>
      <c r="M434" s="126"/>
      <c r="N434" s="126"/>
      <c r="O434" s="99"/>
    </row>
    <row r="435" spans="1:15" ht="75" hidden="1" x14ac:dyDescent="0.25">
      <c r="A435" s="173"/>
      <c r="B435" s="179"/>
      <c r="C435" s="173"/>
      <c r="D435" s="173"/>
      <c r="E435" s="173"/>
      <c r="F435" s="102" t="s">
        <v>16</v>
      </c>
      <c r="G435" s="11" t="s">
        <v>140</v>
      </c>
      <c r="H435" s="126">
        <v>5</v>
      </c>
      <c r="I435" s="126">
        <v>0</v>
      </c>
      <c r="J435" s="126">
        <v>0</v>
      </c>
      <c r="K435" s="126"/>
      <c r="L435" s="126">
        <v>15</v>
      </c>
      <c r="M435" s="126"/>
      <c r="N435" s="126"/>
      <c r="O435" s="99"/>
    </row>
    <row r="436" spans="1:15" ht="75" hidden="1" x14ac:dyDescent="0.25">
      <c r="A436" s="173"/>
      <c r="B436" s="179"/>
      <c r="C436" s="173"/>
      <c r="D436" s="173"/>
      <c r="E436" s="173"/>
      <c r="F436" s="102" t="s">
        <v>16</v>
      </c>
      <c r="G436" s="11" t="s">
        <v>360</v>
      </c>
      <c r="H436" s="126">
        <v>67</v>
      </c>
      <c r="I436" s="126">
        <v>0</v>
      </c>
      <c r="J436" s="126">
        <v>0</v>
      </c>
      <c r="K436" s="126"/>
      <c r="L436" s="126">
        <v>30</v>
      </c>
      <c r="M436" s="126"/>
      <c r="N436" s="126"/>
      <c r="O436" s="99"/>
    </row>
    <row r="437" spans="1:15" ht="75" hidden="1" x14ac:dyDescent="0.25">
      <c r="A437" s="173"/>
      <c r="B437" s="179"/>
      <c r="C437" s="173"/>
      <c r="D437" s="173"/>
      <c r="E437" s="173"/>
      <c r="F437" s="102" t="s">
        <v>16</v>
      </c>
      <c r="G437" s="11" t="s">
        <v>361</v>
      </c>
      <c r="H437" s="126">
        <v>26</v>
      </c>
      <c r="I437" s="126">
        <v>0</v>
      </c>
      <c r="J437" s="126">
        <v>0</v>
      </c>
      <c r="K437" s="126"/>
      <c r="L437" s="126">
        <v>15</v>
      </c>
      <c r="M437" s="126"/>
      <c r="N437" s="126"/>
      <c r="O437" s="99"/>
    </row>
    <row r="438" spans="1:15" ht="75" hidden="1" x14ac:dyDescent="0.25">
      <c r="A438" s="173"/>
      <c r="B438" s="179"/>
      <c r="C438" s="173"/>
      <c r="D438" s="173"/>
      <c r="E438" s="173"/>
      <c r="F438" s="102" t="s">
        <v>16</v>
      </c>
      <c r="G438" s="11" t="s">
        <v>362</v>
      </c>
      <c r="H438" s="126">
        <v>590</v>
      </c>
      <c r="I438" s="126">
        <v>0</v>
      </c>
      <c r="J438" s="126">
        <v>0</v>
      </c>
      <c r="K438" s="126"/>
      <c r="L438" s="126">
        <v>30</v>
      </c>
      <c r="M438" s="126"/>
      <c r="N438" s="126"/>
      <c r="O438" s="99"/>
    </row>
    <row r="439" spans="1:15" ht="75" hidden="1" x14ac:dyDescent="0.25">
      <c r="A439" s="173"/>
      <c r="B439" s="179"/>
      <c r="C439" s="173"/>
      <c r="D439" s="173"/>
      <c r="E439" s="173"/>
      <c r="F439" s="102" t="s">
        <v>16</v>
      </c>
      <c r="G439" s="11" t="s">
        <v>363</v>
      </c>
      <c r="H439" s="126">
        <v>347</v>
      </c>
      <c r="I439" s="126">
        <v>0</v>
      </c>
      <c r="J439" s="126">
        <v>0</v>
      </c>
      <c r="K439" s="126"/>
      <c r="L439" s="126">
        <v>15</v>
      </c>
      <c r="M439" s="126"/>
      <c r="N439" s="126"/>
      <c r="O439" s="99"/>
    </row>
    <row r="440" spans="1:15" ht="75" hidden="1" x14ac:dyDescent="0.25">
      <c r="A440" s="173"/>
      <c r="B440" s="179"/>
      <c r="C440" s="173"/>
      <c r="D440" s="173"/>
      <c r="E440" s="173"/>
      <c r="F440" s="102" t="s">
        <v>16</v>
      </c>
      <c r="G440" s="11" t="s">
        <v>154</v>
      </c>
      <c r="H440" s="126">
        <v>17</v>
      </c>
      <c r="I440" s="126">
        <v>0</v>
      </c>
      <c r="J440" s="126">
        <v>0</v>
      </c>
      <c r="K440" s="126"/>
      <c r="L440" s="126">
        <v>75</v>
      </c>
      <c r="M440" s="126"/>
      <c r="N440" s="126"/>
      <c r="O440" s="99"/>
    </row>
    <row r="441" spans="1:15" ht="75" hidden="1" x14ac:dyDescent="0.25">
      <c r="A441" s="173"/>
      <c r="B441" s="179"/>
      <c r="C441" s="173"/>
      <c r="D441" s="173"/>
      <c r="E441" s="173"/>
      <c r="F441" s="102" t="s">
        <v>16</v>
      </c>
      <c r="G441" s="32" t="s">
        <v>185</v>
      </c>
      <c r="H441" s="126">
        <v>15</v>
      </c>
      <c r="I441" s="126">
        <v>0</v>
      </c>
      <c r="J441" s="126">
        <v>0</v>
      </c>
      <c r="K441" s="126"/>
      <c r="L441" s="126">
        <v>15</v>
      </c>
      <c r="M441" s="126"/>
      <c r="N441" s="126"/>
      <c r="O441" s="99"/>
    </row>
    <row r="442" spans="1:15" ht="51" hidden="1" x14ac:dyDescent="0.25">
      <c r="A442" s="173"/>
      <c r="B442" s="179"/>
      <c r="C442" s="173"/>
      <c r="D442" s="173"/>
      <c r="E442" s="173"/>
      <c r="F442" s="102" t="s">
        <v>16</v>
      </c>
      <c r="G442" s="13" t="s">
        <v>364</v>
      </c>
      <c r="H442" s="126">
        <v>0</v>
      </c>
      <c r="I442" s="126">
        <v>5</v>
      </c>
      <c r="J442" s="126">
        <v>0</v>
      </c>
      <c r="K442" s="126"/>
      <c r="L442" s="126"/>
      <c r="M442" s="126">
        <v>15</v>
      </c>
      <c r="N442" s="126"/>
      <c r="O442" s="99"/>
    </row>
    <row r="443" spans="1:15" ht="96.75" hidden="1" customHeight="1" x14ac:dyDescent="0.25">
      <c r="A443" s="173"/>
      <c r="B443" s="179"/>
      <c r="C443" s="173"/>
      <c r="D443" s="173"/>
      <c r="E443" s="173"/>
      <c r="F443" s="102" t="s">
        <v>16</v>
      </c>
      <c r="G443" s="12" t="s">
        <v>365</v>
      </c>
      <c r="H443" s="126">
        <v>0</v>
      </c>
      <c r="I443" s="126">
        <v>15</v>
      </c>
      <c r="J443" s="126">
        <v>0</v>
      </c>
      <c r="K443" s="126"/>
      <c r="L443" s="126"/>
      <c r="M443" s="126">
        <v>15</v>
      </c>
      <c r="N443" s="126"/>
      <c r="O443" s="99"/>
    </row>
    <row r="444" spans="1:15" ht="51" hidden="1" x14ac:dyDescent="0.25">
      <c r="A444" s="173"/>
      <c r="B444" s="179"/>
      <c r="C444" s="173"/>
      <c r="D444" s="173"/>
      <c r="E444" s="173"/>
      <c r="F444" s="102" t="s">
        <v>16</v>
      </c>
      <c r="G444" s="13" t="s">
        <v>366</v>
      </c>
      <c r="H444" s="126">
        <v>0</v>
      </c>
      <c r="I444" s="126">
        <v>15</v>
      </c>
      <c r="J444" s="126">
        <v>0</v>
      </c>
      <c r="K444" s="126"/>
      <c r="L444" s="126"/>
      <c r="M444" s="126">
        <v>10</v>
      </c>
      <c r="N444" s="126"/>
      <c r="O444" s="99"/>
    </row>
    <row r="445" spans="1:15" ht="51" hidden="1" x14ac:dyDescent="0.25">
      <c r="A445" s="173"/>
      <c r="B445" s="179"/>
      <c r="C445" s="173"/>
      <c r="D445" s="173"/>
      <c r="E445" s="173"/>
      <c r="F445" s="102" t="s">
        <v>16</v>
      </c>
      <c r="G445" s="12" t="s">
        <v>367</v>
      </c>
      <c r="H445" s="126">
        <v>0</v>
      </c>
      <c r="I445" s="126">
        <v>11</v>
      </c>
      <c r="J445" s="126">
        <v>0</v>
      </c>
      <c r="K445" s="126"/>
      <c r="L445" s="126"/>
      <c r="M445" s="126">
        <v>15</v>
      </c>
      <c r="N445" s="126"/>
      <c r="O445" s="99"/>
    </row>
    <row r="446" spans="1:15" ht="51" hidden="1" x14ac:dyDescent="0.25">
      <c r="A446" s="173"/>
      <c r="B446" s="179"/>
      <c r="C446" s="173"/>
      <c r="D446" s="173"/>
      <c r="E446" s="173"/>
      <c r="F446" s="102" t="s">
        <v>16</v>
      </c>
      <c r="G446" s="12" t="s">
        <v>221</v>
      </c>
      <c r="H446" s="126">
        <v>0</v>
      </c>
      <c r="I446" s="126">
        <v>16</v>
      </c>
      <c r="J446" s="126">
        <v>0</v>
      </c>
      <c r="K446" s="126"/>
      <c r="L446" s="126"/>
      <c r="M446" s="126">
        <v>15</v>
      </c>
      <c r="N446" s="126"/>
      <c r="O446" s="99"/>
    </row>
    <row r="447" spans="1:15" ht="63.75" hidden="1" x14ac:dyDescent="0.25">
      <c r="A447" s="173"/>
      <c r="B447" s="179"/>
      <c r="C447" s="173"/>
      <c r="D447" s="173"/>
      <c r="E447" s="173"/>
      <c r="F447" s="102" t="s">
        <v>16</v>
      </c>
      <c r="G447" s="22" t="s">
        <v>322</v>
      </c>
      <c r="H447" s="126">
        <v>0</v>
      </c>
      <c r="I447" s="126">
        <v>370</v>
      </c>
      <c r="J447" s="126">
        <v>0</v>
      </c>
      <c r="K447" s="126"/>
      <c r="L447" s="126"/>
      <c r="M447" s="126">
        <v>30</v>
      </c>
      <c r="N447" s="126"/>
      <c r="O447" s="99"/>
    </row>
    <row r="448" spans="1:15" ht="63.75" hidden="1" x14ac:dyDescent="0.25">
      <c r="A448" s="173"/>
      <c r="B448" s="179"/>
      <c r="C448" s="173"/>
      <c r="D448" s="173"/>
      <c r="E448" s="173"/>
      <c r="F448" s="102" t="s">
        <v>16</v>
      </c>
      <c r="G448" s="22" t="s">
        <v>368</v>
      </c>
      <c r="H448" s="126">
        <v>0</v>
      </c>
      <c r="I448" s="126">
        <v>20</v>
      </c>
      <c r="J448" s="126">
        <v>0</v>
      </c>
      <c r="K448" s="126"/>
      <c r="L448" s="126"/>
      <c r="M448" s="126">
        <v>15</v>
      </c>
      <c r="N448" s="126"/>
      <c r="O448" s="99"/>
    </row>
    <row r="449" spans="1:15" ht="38.25" hidden="1" x14ac:dyDescent="0.25">
      <c r="A449" s="173"/>
      <c r="B449" s="179"/>
      <c r="C449" s="173"/>
      <c r="D449" s="173"/>
      <c r="E449" s="173"/>
      <c r="F449" s="22" t="s">
        <v>49</v>
      </c>
      <c r="G449" s="35" t="s">
        <v>241</v>
      </c>
      <c r="H449" s="126">
        <v>17</v>
      </c>
      <c r="I449" s="126">
        <v>0</v>
      </c>
      <c r="J449" s="126">
        <v>0</v>
      </c>
      <c r="K449" s="126"/>
      <c r="L449" s="126">
        <v>30</v>
      </c>
      <c r="M449" s="126"/>
      <c r="N449" s="126"/>
      <c r="O449" s="99"/>
    </row>
    <row r="450" spans="1:15" ht="51" hidden="1" x14ac:dyDescent="0.25">
      <c r="A450" s="173"/>
      <c r="B450" s="179"/>
      <c r="C450" s="173"/>
      <c r="D450" s="173"/>
      <c r="E450" s="173"/>
      <c r="F450" s="22" t="s">
        <v>49</v>
      </c>
      <c r="G450" s="36" t="s">
        <v>244</v>
      </c>
      <c r="H450" s="126">
        <v>10</v>
      </c>
      <c r="I450" s="126">
        <v>0</v>
      </c>
      <c r="J450" s="126">
        <v>0</v>
      </c>
      <c r="K450" s="126"/>
      <c r="L450" s="126">
        <v>50</v>
      </c>
      <c r="M450" s="126"/>
      <c r="N450" s="126"/>
      <c r="O450" s="99"/>
    </row>
    <row r="451" spans="1:15" ht="51" hidden="1" x14ac:dyDescent="0.25">
      <c r="A451" s="173"/>
      <c r="B451" s="179"/>
      <c r="C451" s="173"/>
      <c r="D451" s="173"/>
      <c r="E451" s="173"/>
      <c r="F451" s="22" t="s">
        <v>49</v>
      </c>
      <c r="G451" s="13" t="s">
        <v>369</v>
      </c>
      <c r="H451" s="126">
        <v>0</v>
      </c>
      <c r="I451" s="126">
        <v>90</v>
      </c>
      <c r="J451" s="126">
        <v>0</v>
      </c>
      <c r="K451" s="126"/>
      <c r="L451" s="126"/>
      <c r="M451" s="126">
        <v>40</v>
      </c>
      <c r="N451" s="126"/>
      <c r="O451" s="99"/>
    </row>
    <row r="452" spans="1:15" ht="97.5" hidden="1" customHeight="1" x14ac:dyDescent="0.25">
      <c r="A452" s="173"/>
      <c r="B452" s="179"/>
      <c r="C452" s="173"/>
      <c r="D452" s="173"/>
      <c r="E452" s="173"/>
      <c r="F452" s="22" t="s">
        <v>49</v>
      </c>
      <c r="G452" s="13" t="s">
        <v>248</v>
      </c>
      <c r="H452" s="126">
        <v>0</v>
      </c>
      <c r="I452" s="126">
        <v>28</v>
      </c>
      <c r="J452" s="126">
        <v>0</v>
      </c>
      <c r="K452" s="126"/>
      <c r="L452" s="126"/>
      <c r="M452" s="126">
        <v>30</v>
      </c>
      <c r="N452" s="126"/>
      <c r="O452" s="99"/>
    </row>
    <row r="453" spans="1:15" ht="100.5" hidden="1" customHeight="1" x14ac:dyDescent="0.25">
      <c r="A453" s="173"/>
      <c r="B453" s="179"/>
      <c r="C453" s="173"/>
      <c r="D453" s="173"/>
      <c r="E453" s="173"/>
      <c r="F453" s="22" t="s">
        <v>49</v>
      </c>
      <c r="G453" s="12" t="s">
        <v>370</v>
      </c>
      <c r="H453" s="126">
        <v>0</v>
      </c>
      <c r="I453" s="126">
        <v>82</v>
      </c>
      <c r="J453" s="126">
        <v>0</v>
      </c>
      <c r="K453" s="126"/>
      <c r="L453" s="126"/>
      <c r="M453" s="126">
        <v>19.7</v>
      </c>
      <c r="N453" s="126"/>
      <c r="O453" s="99"/>
    </row>
    <row r="454" spans="1:15" ht="51" hidden="1" x14ac:dyDescent="0.25">
      <c r="A454" s="173"/>
      <c r="B454" s="179"/>
      <c r="C454" s="173"/>
      <c r="D454" s="173"/>
      <c r="E454" s="173"/>
      <c r="F454" s="22" t="s">
        <v>49</v>
      </c>
      <c r="G454" s="12" t="s">
        <v>371</v>
      </c>
      <c r="H454" s="126">
        <v>0</v>
      </c>
      <c r="I454" s="126">
        <v>36</v>
      </c>
      <c r="J454" s="126">
        <v>0</v>
      </c>
      <c r="K454" s="126"/>
      <c r="L454" s="126"/>
      <c r="M454" s="126">
        <v>75</v>
      </c>
      <c r="N454" s="126"/>
      <c r="O454" s="99"/>
    </row>
    <row r="455" spans="1:15" ht="51" hidden="1" x14ac:dyDescent="0.25">
      <c r="A455" s="173"/>
      <c r="B455" s="179"/>
      <c r="C455" s="173"/>
      <c r="D455" s="173"/>
      <c r="E455" s="173"/>
      <c r="F455" s="22" t="s">
        <v>49</v>
      </c>
      <c r="G455" s="22" t="s">
        <v>326</v>
      </c>
      <c r="H455" s="126">
        <v>0</v>
      </c>
      <c r="I455" s="126">
        <v>78</v>
      </c>
      <c r="J455" s="126">
        <v>0</v>
      </c>
      <c r="K455" s="126"/>
      <c r="L455" s="126"/>
      <c r="M455" s="126">
        <v>50</v>
      </c>
      <c r="N455" s="126"/>
      <c r="O455" s="99"/>
    </row>
    <row r="456" spans="1:15" ht="51" hidden="1" x14ac:dyDescent="0.25">
      <c r="A456" s="173"/>
      <c r="B456" s="179"/>
      <c r="C456" s="173"/>
      <c r="D456" s="173"/>
      <c r="E456" s="173"/>
      <c r="F456" s="22" t="s">
        <v>52</v>
      </c>
      <c r="G456" s="18" t="s">
        <v>372</v>
      </c>
      <c r="H456" s="126">
        <v>0</v>
      </c>
      <c r="I456" s="126">
        <v>0</v>
      </c>
      <c r="J456" s="126">
        <v>0</v>
      </c>
      <c r="K456" s="126"/>
      <c r="L456" s="126"/>
      <c r="M456" s="126"/>
      <c r="N456" s="126">
        <v>10</v>
      </c>
      <c r="O456" s="99"/>
    </row>
    <row r="457" spans="1:15" ht="51" hidden="1" x14ac:dyDescent="0.25">
      <c r="A457" s="173"/>
      <c r="B457" s="179"/>
      <c r="C457" s="173"/>
      <c r="D457" s="173"/>
      <c r="E457" s="173"/>
      <c r="F457" s="22" t="s">
        <v>52</v>
      </c>
      <c r="G457" s="18" t="s">
        <v>373</v>
      </c>
      <c r="H457" s="126">
        <v>0</v>
      </c>
      <c r="I457" s="126">
        <v>0</v>
      </c>
      <c r="J457" s="126">
        <v>0</v>
      </c>
      <c r="K457" s="126"/>
      <c r="L457" s="126"/>
      <c r="M457" s="126"/>
      <c r="N457" s="126">
        <v>10</v>
      </c>
      <c r="O457" s="99"/>
    </row>
    <row r="458" spans="1:15" ht="38.25" hidden="1" x14ac:dyDescent="0.25">
      <c r="A458" s="173"/>
      <c r="B458" s="179"/>
      <c r="C458" s="173"/>
      <c r="D458" s="173"/>
      <c r="E458" s="173"/>
      <c r="F458" s="22" t="s">
        <v>16</v>
      </c>
      <c r="G458" s="18" t="s">
        <v>374</v>
      </c>
      <c r="H458" s="126">
        <v>0</v>
      </c>
      <c r="I458" s="126">
        <v>0</v>
      </c>
      <c r="J458" s="126">
        <v>94.5</v>
      </c>
      <c r="K458" s="126"/>
      <c r="L458" s="126"/>
      <c r="M458" s="126"/>
      <c r="N458" s="126">
        <v>15</v>
      </c>
      <c r="O458" s="99"/>
    </row>
    <row r="459" spans="1:15" ht="87" hidden="1" customHeight="1" x14ac:dyDescent="0.25">
      <c r="A459" s="173"/>
      <c r="B459" s="179"/>
      <c r="C459" s="173"/>
      <c r="D459" s="173"/>
      <c r="E459" s="173"/>
      <c r="F459" s="22" t="s">
        <v>16</v>
      </c>
      <c r="G459" s="50" t="s">
        <v>375</v>
      </c>
      <c r="H459" s="126">
        <v>0</v>
      </c>
      <c r="I459" s="126">
        <v>0</v>
      </c>
      <c r="J459" s="126">
        <v>80</v>
      </c>
      <c r="K459" s="126"/>
      <c r="L459" s="126"/>
      <c r="M459" s="126"/>
      <c r="N459" s="126">
        <v>15</v>
      </c>
      <c r="O459" s="99"/>
    </row>
    <row r="460" spans="1:15" ht="51" hidden="1" x14ac:dyDescent="0.25">
      <c r="A460" s="173"/>
      <c r="B460" s="179"/>
      <c r="C460" s="173"/>
      <c r="D460" s="173"/>
      <c r="E460" s="173"/>
      <c r="F460" s="22" t="s">
        <v>16</v>
      </c>
      <c r="G460" s="18" t="s">
        <v>376</v>
      </c>
      <c r="H460" s="126">
        <v>0</v>
      </c>
      <c r="I460" s="126">
        <v>0</v>
      </c>
      <c r="J460" s="126">
        <v>10</v>
      </c>
      <c r="K460" s="126"/>
      <c r="L460" s="126"/>
      <c r="M460" s="126"/>
      <c r="N460" s="126">
        <v>15</v>
      </c>
      <c r="O460" s="99"/>
    </row>
    <row r="461" spans="1:15" ht="51" hidden="1" x14ac:dyDescent="0.25">
      <c r="A461" s="173"/>
      <c r="B461" s="179"/>
      <c r="C461" s="173"/>
      <c r="D461" s="173"/>
      <c r="E461" s="173"/>
      <c r="F461" s="22" t="s">
        <v>16</v>
      </c>
      <c r="G461" s="18" t="s">
        <v>284</v>
      </c>
      <c r="H461" s="126">
        <v>0</v>
      </c>
      <c r="I461" s="126">
        <v>0</v>
      </c>
      <c r="J461" s="126">
        <v>61</v>
      </c>
      <c r="K461" s="126"/>
      <c r="L461" s="126"/>
      <c r="M461" s="126"/>
      <c r="N461" s="126">
        <v>15</v>
      </c>
      <c r="O461" s="99"/>
    </row>
    <row r="462" spans="1:15" ht="76.5" hidden="1" x14ac:dyDescent="0.25">
      <c r="A462" s="173"/>
      <c r="B462" s="179"/>
      <c r="C462" s="173"/>
      <c r="D462" s="173"/>
      <c r="E462" s="173"/>
      <c r="F462" s="22" t="s">
        <v>16</v>
      </c>
      <c r="G462" s="18" t="s">
        <v>377</v>
      </c>
      <c r="H462" s="126">
        <v>0</v>
      </c>
      <c r="I462" s="126">
        <v>0</v>
      </c>
      <c r="J462" s="126">
        <v>18</v>
      </c>
      <c r="K462" s="126"/>
      <c r="L462" s="126"/>
      <c r="M462" s="126"/>
      <c r="N462" s="126">
        <v>5</v>
      </c>
      <c r="O462" s="99"/>
    </row>
    <row r="463" spans="1:15" ht="76.5" hidden="1" x14ac:dyDescent="0.25">
      <c r="A463" s="173"/>
      <c r="B463" s="179"/>
      <c r="C463" s="173"/>
      <c r="D463" s="173"/>
      <c r="E463" s="173"/>
      <c r="F463" s="22" t="s">
        <v>16</v>
      </c>
      <c r="G463" s="18" t="s">
        <v>339</v>
      </c>
      <c r="H463" s="126">
        <v>0</v>
      </c>
      <c r="I463" s="126">
        <v>0</v>
      </c>
      <c r="J463" s="126">
        <v>205</v>
      </c>
      <c r="K463" s="126"/>
      <c r="L463" s="126"/>
      <c r="M463" s="126"/>
      <c r="N463" s="126">
        <v>15</v>
      </c>
      <c r="O463" s="99"/>
    </row>
    <row r="464" spans="1:15" ht="63.75" hidden="1" x14ac:dyDescent="0.25">
      <c r="A464" s="173"/>
      <c r="B464" s="179"/>
      <c r="C464" s="173"/>
      <c r="D464" s="173"/>
      <c r="E464" s="173"/>
      <c r="F464" s="22" t="s">
        <v>16</v>
      </c>
      <c r="G464" s="18" t="s">
        <v>378</v>
      </c>
      <c r="H464" s="126">
        <v>0</v>
      </c>
      <c r="I464" s="126">
        <v>0</v>
      </c>
      <c r="J464" s="126">
        <v>170</v>
      </c>
      <c r="K464" s="126"/>
      <c r="L464" s="126"/>
      <c r="M464" s="126"/>
      <c r="N464" s="126">
        <v>15</v>
      </c>
      <c r="O464" s="99"/>
    </row>
    <row r="465" spans="1:15" ht="84.75" hidden="1" customHeight="1" x14ac:dyDescent="0.25">
      <c r="A465" s="173"/>
      <c r="B465" s="179"/>
      <c r="C465" s="173"/>
      <c r="D465" s="173"/>
      <c r="E465" s="173"/>
      <c r="F465" s="22" t="s">
        <v>49</v>
      </c>
      <c r="G465" s="18" t="s">
        <v>379</v>
      </c>
      <c r="H465" s="126">
        <v>0</v>
      </c>
      <c r="I465" s="126">
        <v>0</v>
      </c>
      <c r="J465" s="126">
        <v>14</v>
      </c>
      <c r="K465" s="126"/>
      <c r="L465" s="126"/>
      <c r="M465" s="126"/>
      <c r="N465" s="126">
        <v>75</v>
      </c>
      <c r="O465" s="99"/>
    </row>
    <row r="466" spans="1:15" ht="82.5" hidden="1" customHeight="1" x14ac:dyDescent="0.25">
      <c r="A466" s="173"/>
      <c r="B466" s="179"/>
      <c r="C466" s="173"/>
      <c r="D466" s="173"/>
      <c r="E466" s="173"/>
      <c r="F466" s="22" t="s">
        <v>49</v>
      </c>
      <c r="G466" s="18" t="s">
        <v>380</v>
      </c>
      <c r="H466" s="126">
        <v>0</v>
      </c>
      <c r="I466" s="126">
        <v>0</v>
      </c>
      <c r="J466" s="126">
        <v>33</v>
      </c>
      <c r="K466" s="126"/>
      <c r="L466" s="126"/>
      <c r="M466" s="126"/>
      <c r="N466" s="126">
        <v>15</v>
      </c>
      <c r="O466" s="99"/>
    </row>
    <row r="467" spans="1:15" ht="63.75" hidden="1" x14ac:dyDescent="0.25">
      <c r="A467" s="173"/>
      <c r="B467" s="179"/>
      <c r="C467" s="173"/>
      <c r="D467" s="173"/>
      <c r="E467" s="173"/>
      <c r="F467" s="22" t="s">
        <v>49</v>
      </c>
      <c r="G467" s="18" t="s">
        <v>381</v>
      </c>
      <c r="H467" s="126">
        <v>0</v>
      </c>
      <c r="I467" s="126">
        <v>0</v>
      </c>
      <c r="J467" s="126">
        <v>0</v>
      </c>
      <c r="K467" s="126"/>
      <c r="L467" s="126"/>
      <c r="M467" s="126"/>
      <c r="N467" s="126">
        <v>150</v>
      </c>
      <c r="O467" s="99"/>
    </row>
    <row r="468" spans="1:15" ht="76.5" hidden="1" x14ac:dyDescent="0.25">
      <c r="A468" s="173"/>
      <c r="B468" s="179"/>
      <c r="C468" s="173"/>
      <c r="D468" s="173"/>
      <c r="E468" s="173"/>
      <c r="F468" s="22" t="s">
        <v>49</v>
      </c>
      <c r="G468" s="18" t="s">
        <v>382</v>
      </c>
      <c r="H468" s="126">
        <v>0</v>
      </c>
      <c r="I468" s="126">
        <v>0</v>
      </c>
      <c r="J468" s="126">
        <v>150</v>
      </c>
      <c r="K468" s="126"/>
      <c r="L468" s="126"/>
      <c r="M468" s="126"/>
      <c r="N468" s="126">
        <v>50</v>
      </c>
      <c r="O468" s="99"/>
    </row>
    <row r="469" spans="1:15" ht="89.25" hidden="1" customHeight="1" x14ac:dyDescent="0.25">
      <c r="A469" s="173"/>
      <c r="B469" s="179"/>
      <c r="C469" s="173"/>
      <c r="D469" s="173"/>
      <c r="E469" s="173"/>
      <c r="F469" s="22" t="s">
        <v>49</v>
      </c>
      <c r="G469" s="18" t="s">
        <v>383</v>
      </c>
      <c r="H469" s="126">
        <v>0</v>
      </c>
      <c r="I469" s="126">
        <v>0</v>
      </c>
      <c r="J469" s="126">
        <v>12</v>
      </c>
      <c r="K469" s="126"/>
      <c r="L469" s="126"/>
      <c r="M469" s="126"/>
      <c r="N469" s="126">
        <v>5</v>
      </c>
      <c r="O469" s="99"/>
    </row>
    <row r="470" spans="1:15" ht="76.5" hidden="1" x14ac:dyDescent="0.25">
      <c r="A470" s="173"/>
      <c r="B470" s="179"/>
      <c r="C470" s="173"/>
      <c r="D470" s="173"/>
      <c r="E470" s="173"/>
      <c r="F470" s="22" t="s">
        <v>49</v>
      </c>
      <c r="G470" s="18" t="s">
        <v>384</v>
      </c>
      <c r="H470" s="126">
        <v>0</v>
      </c>
      <c r="I470" s="126">
        <v>0</v>
      </c>
      <c r="J470" s="126">
        <v>17</v>
      </c>
      <c r="K470" s="126"/>
      <c r="L470" s="126"/>
      <c r="M470" s="126"/>
      <c r="N470" s="126">
        <v>3</v>
      </c>
      <c r="O470" s="99"/>
    </row>
    <row r="471" spans="1:15" ht="51" hidden="1" x14ac:dyDescent="0.25">
      <c r="A471" s="173"/>
      <c r="B471" s="179"/>
      <c r="C471" s="173"/>
      <c r="D471" s="173"/>
      <c r="E471" s="173"/>
      <c r="F471" s="22" t="s">
        <v>49</v>
      </c>
      <c r="G471" s="18" t="s">
        <v>385</v>
      </c>
      <c r="H471" s="126">
        <v>0</v>
      </c>
      <c r="I471" s="126">
        <v>0</v>
      </c>
      <c r="J471" s="126">
        <v>333</v>
      </c>
      <c r="K471" s="126"/>
      <c r="L471" s="126"/>
      <c r="M471" s="126"/>
      <c r="N471" s="126">
        <v>140</v>
      </c>
      <c r="O471" s="99"/>
    </row>
    <row r="472" spans="1:15" ht="105.75" hidden="1" customHeight="1" x14ac:dyDescent="0.25">
      <c r="A472" s="173"/>
      <c r="B472" s="179"/>
      <c r="C472" s="173"/>
      <c r="D472" s="173"/>
      <c r="E472" s="173"/>
      <c r="F472" s="22" t="s">
        <v>49</v>
      </c>
      <c r="G472" s="18" t="s">
        <v>352</v>
      </c>
      <c r="H472" s="126">
        <v>0</v>
      </c>
      <c r="I472" s="126">
        <v>0</v>
      </c>
      <c r="J472" s="126">
        <v>5</v>
      </c>
      <c r="K472" s="126"/>
      <c r="L472" s="126"/>
      <c r="M472" s="126"/>
      <c r="N472" s="126">
        <v>115</v>
      </c>
      <c r="O472" s="99"/>
    </row>
    <row r="473" spans="1:15" ht="63.75" hidden="1" x14ac:dyDescent="0.25">
      <c r="A473" s="173"/>
      <c r="B473" s="179"/>
      <c r="C473" s="173"/>
      <c r="D473" s="173"/>
      <c r="E473" s="173"/>
      <c r="F473" s="22" t="s">
        <v>49</v>
      </c>
      <c r="G473" s="18" t="s">
        <v>386</v>
      </c>
      <c r="H473" s="126">
        <v>0</v>
      </c>
      <c r="I473" s="126">
        <v>0</v>
      </c>
      <c r="J473" s="126">
        <v>87</v>
      </c>
      <c r="K473" s="126"/>
      <c r="L473" s="126"/>
      <c r="M473" s="126"/>
      <c r="N473" s="126">
        <v>30</v>
      </c>
      <c r="O473" s="99"/>
    </row>
    <row r="474" spans="1:15" x14ac:dyDescent="0.25">
      <c r="A474" s="173"/>
      <c r="B474" s="179"/>
      <c r="C474" s="173"/>
      <c r="D474" s="173"/>
      <c r="E474" s="173" t="s">
        <v>340</v>
      </c>
      <c r="F474" s="99"/>
      <c r="G474" s="99"/>
      <c r="H474" s="126">
        <f>SUM(H475:H478)</f>
        <v>3086</v>
      </c>
      <c r="I474" s="126">
        <f>SUM(I475:I480)</f>
        <v>142</v>
      </c>
      <c r="J474" s="126">
        <f>SUM(J475:J482)</f>
        <v>3</v>
      </c>
      <c r="K474" s="126"/>
      <c r="L474" s="126">
        <f>SUM(L475:L478)</f>
        <v>633</v>
      </c>
      <c r="M474" s="126">
        <f>SUM(M475:M480)</f>
        <v>340</v>
      </c>
      <c r="N474" s="126">
        <f>SUM(N475:N482)</f>
        <v>5.5</v>
      </c>
      <c r="O474" s="33"/>
    </row>
    <row r="475" spans="1:15" ht="63.75" hidden="1" x14ac:dyDescent="0.25">
      <c r="A475" s="173"/>
      <c r="B475" s="179"/>
      <c r="C475" s="173"/>
      <c r="D475" s="173"/>
      <c r="E475" s="173"/>
      <c r="F475" s="102" t="s">
        <v>16</v>
      </c>
      <c r="G475" s="13" t="s">
        <v>320</v>
      </c>
      <c r="H475" s="126">
        <v>0</v>
      </c>
      <c r="I475" s="126">
        <v>125</v>
      </c>
      <c r="J475" s="126">
        <v>0</v>
      </c>
      <c r="K475" s="126"/>
      <c r="L475" s="126"/>
      <c r="M475" s="126">
        <v>40</v>
      </c>
      <c r="N475" s="126"/>
      <c r="O475" s="10"/>
    </row>
    <row r="476" spans="1:15" ht="63.75" hidden="1" x14ac:dyDescent="0.25">
      <c r="A476" s="173"/>
      <c r="B476" s="179"/>
      <c r="C476" s="173"/>
      <c r="D476" s="173"/>
      <c r="E476" s="173"/>
      <c r="F476" s="22" t="s">
        <v>49</v>
      </c>
      <c r="G476" s="35" t="s">
        <v>387</v>
      </c>
      <c r="H476" s="126">
        <v>131</v>
      </c>
      <c r="I476" s="126">
        <v>0</v>
      </c>
      <c r="J476" s="126">
        <v>0</v>
      </c>
      <c r="K476" s="126"/>
      <c r="L476" s="126">
        <v>15</v>
      </c>
      <c r="M476" s="126"/>
      <c r="N476" s="126"/>
      <c r="O476" s="10"/>
    </row>
    <row r="477" spans="1:15" ht="51" hidden="1" x14ac:dyDescent="0.25">
      <c r="A477" s="173"/>
      <c r="B477" s="179"/>
      <c r="C477" s="173"/>
      <c r="D477" s="173"/>
      <c r="E477" s="173"/>
      <c r="F477" s="22" t="s">
        <v>49</v>
      </c>
      <c r="G477" s="14" t="s">
        <v>325</v>
      </c>
      <c r="H477" s="126">
        <v>2529</v>
      </c>
      <c r="I477" s="126">
        <v>0</v>
      </c>
      <c r="J477" s="126">
        <v>0</v>
      </c>
      <c r="K477" s="126"/>
      <c r="L477" s="126">
        <v>80</v>
      </c>
      <c r="M477" s="126"/>
      <c r="N477" s="126"/>
      <c r="O477" s="10"/>
    </row>
    <row r="478" spans="1:15" ht="51" hidden="1" x14ac:dyDescent="0.25">
      <c r="A478" s="173"/>
      <c r="B478" s="179"/>
      <c r="C478" s="173"/>
      <c r="D478" s="173"/>
      <c r="E478" s="173"/>
      <c r="F478" s="99" t="s">
        <v>344</v>
      </c>
      <c r="G478" s="35" t="s">
        <v>388</v>
      </c>
      <c r="H478" s="126">
        <v>426</v>
      </c>
      <c r="I478" s="126">
        <v>0</v>
      </c>
      <c r="J478" s="126">
        <v>0</v>
      </c>
      <c r="K478" s="126"/>
      <c r="L478" s="126">
        <v>538</v>
      </c>
      <c r="M478" s="126"/>
      <c r="N478" s="126"/>
      <c r="O478" s="29"/>
    </row>
    <row r="479" spans="1:15" ht="63.75" hidden="1" x14ac:dyDescent="0.25">
      <c r="A479" s="173"/>
      <c r="B479" s="179"/>
      <c r="C479" s="173"/>
      <c r="D479" s="173"/>
      <c r="E479" s="173"/>
      <c r="F479" s="99" t="s">
        <v>344</v>
      </c>
      <c r="G479" s="12" t="s">
        <v>389</v>
      </c>
      <c r="H479" s="126">
        <v>0</v>
      </c>
      <c r="I479" s="126">
        <v>17</v>
      </c>
      <c r="J479" s="126">
        <v>0</v>
      </c>
      <c r="K479" s="126"/>
      <c r="L479" s="126"/>
      <c r="M479" s="126">
        <v>300</v>
      </c>
      <c r="N479" s="126"/>
      <c r="O479" s="29"/>
    </row>
    <row r="480" spans="1:15" ht="76.5" hidden="1" x14ac:dyDescent="0.25">
      <c r="A480" s="173"/>
      <c r="B480" s="179"/>
      <c r="C480" s="173"/>
      <c r="D480" s="173"/>
      <c r="E480" s="173"/>
      <c r="F480" s="99" t="s">
        <v>16</v>
      </c>
      <c r="G480" s="117" t="s">
        <v>390</v>
      </c>
      <c r="H480" s="126">
        <v>0</v>
      </c>
      <c r="I480" s="126">
        <v>0</v>
      </c>
      <c r="J480" s="126">
        <v>3</v>
      </c>
      <c r="K480" s="126"/>
      <c r="L480" s="126"/>
      <c r="M480" s="126"/>
      <c r="N480" s="126">
        <v>5.5</v>
      </c>
      <c r="O480" s="29"/>
    </row>
    <row r="481" spans="1:15" x14ac:dyDescent="0.25">
      <c r="A481" s="173"/>
      <c r="B481" s="179"/>
      <c r="C481" s="173"/>
      <c r="D481" s="173"/>
      <c r="E481" s="173" t="s">
        <v>102</v>
      </c>
      <c r="F481" s="99"/>
      <c r="G481" s="117"/>
      <c r="H481" s="126"/>
      <c r="I481" s="126">
        <f>I482</f>
        <v>368</v>
      </c>
      <c r="J481" s="126"/>
      <c r="K481" s="126"/>
      <c r="L481" s="126"/>
      <c r="M481" s="126">
        <f>M482</f>
        <v>15</v>
      </c>
      <c r="N481" s="126"/>
      <c r="O481" s="29"/>
    </row>
    <row r="482" spans="1:15" ht="75" hidden="1" x14ac:dyDescent="0.25">
      <c r="A482" s="173"/>
      <c r="B482" s="179"/>
      <c r="C482" s="173"/>
      <c r="D482" s="173"/>
      <c r="E482" s="173"/>
      <c r="F482" s="102" t="s">
        <v>16</v>
      </c>
      <c r="G482" s="99" t="s">
        <v>391</v>
      </c>
      <c r="H482" s="10">
        <v>0</v>
      </c>
      <c r="I482" s="10">
        <v>368</v>
      </c>
      <c r="J482" s="10">
        <v>0</v>
      </c>
      <c r="K482" s="33"/>
      <c r="L482" s="33"/>
      <c r="M482" s="33">
        <v>15</v>
      </c>
      <c r="N482" s="118"/>
      <c r="O482" s="33"/>
    </row>
    <row r="483" spans="1:15" ht="15.75" hidden="1" customHeight="1" x14ac:dyDescent="0.25">
      <c r="A483" s="173"/>
      <c r="B483" s="179"/>
      <c r="C483" s="173"/>
      <c r="D483" s="173"/>
      <c r="E483" s="99" t="s">
        <v>104</v>
      </c>
      <c r="F483" s="102"/>
      <c r="G483" s="99"/>
      <c r="H483" s="33"/>
      <c r="I483" s="10"/>
      <c r="J483" s="10"/>
      <c r="K483" s="10"/>
      <c r="L483" s="10"/>
      <c r="M483" s="10"/>
      <c r="N483" s="10"/>
      <c r="O483" s="10"/>
    </row>
    <row r="484" spans="1:15" ht="15.75" hidden="1" customHeight="1" x14ac:dyDescent="0.25">
      <c r="A484" s="173"/>
      <c r="B484" s="179"/>
      <c r="C484" s="173"/>
      <c r="D484" s="173"/>
      <c r="E484" s="99" t="s">
        <v>105</v>
      </c>
      <c r="F484" s="102"/>
      <c r="G484" s="99"/>
      <c r="H484" s="33"/>
      <c r="I484" s="10"/>
      <c r="J484" s="10"/>
      <c r="K484" s="10"/>
      <c r="L484" s="10"/>
      <c r="M484" s="10"/>
      <c r="N484" s="10"/>
      <c r="O484" s="10"/>
    </row>
    <row r="485" spans="1:15" ht="15.75" hidden="1" customHeight="1" x14ac:dyDescent="0.25">
      <c r="A485" s="173"/>
      <c r="B485" s="179"/>
      <c r="C485" s="173"/>
      <c r="D485" s="173"/>
      <c r="E485" s="99" t="s">
        <v>106</v>
      </c>
      <c r="F485" s="102"/>
      <c r="G485" s="99"/>
      <c r="H485" s="33"/>
      <c r="I485" s="10"/>
      <c r="J485" s="10"/>
      <c r="K485" s="10"/>
      <c r="L485" s="10"/>
      <c r="M485" s="10"/>
      <c r="N485" s="10"/>
      <c r="O485" s="10"/>
    </row>
    <row r="486" spans="1:15" ht="75.75" hidden="1" customHeight="1" x14ac:dyDescent="0.25">
      <c r="A486" s="173"/>
      <c r="B486" s="179"/>
      <c r="C486" s="173"/>
      <c r="D486" s="173" t="s">
        <v>107</v>
      </c>
      <c r="E486" s="102" t="s">
        <v>14</v>
      </c>
      <c r="F486" s="102"/>
      <c r="G486" s="33"/>
      <c r="H486" s="10"/>
      <c r="I486" s="10"/>
      <c r="J486" s="10"/>
      <c r="K486" s="10"/>
      <c r="L486" s="10"/>
      <c r="M486" s="10"/>
      <c r="N486" s="10"/>
      <c r="O486" s="10"/>
    </row>
    <row r="487" spans="1:15" ht="15.75" hidden="1" customHeight="1" x14ac:dyDescent="0.25">
      <c r="A487" s="173"/>
      <c r="B487" s="179"/>
      <c r="C487" s="173"/>
      <c r="D487" s="173"/>
      <c r="E487" s="102" t="s">
        <v>83</v>
      </c>
      <c r="F487" s="102"/>
      <c r="G487" s="33"/>
      <c r="H487" s="10"/>
      <c r="I487" s="10"/>
      <c r="J487" s="10"/>
      <c r="K487" s="10"/>
      <c r="L487" s="10"/>
      <c r="M487" s="10"/>
      <c r="N487" s="10"/>
      <c r="O487" s="10"/>
    </row>
    <row r="488" spans="1:15" ht="15.75" hidden="1" customHeight="1" x14ac:dyDescent="0.25">
      <c r="A488" s="173"/>
      <c r="B488" s="179"/>
      <c r="C488" s="173"/>
      <c r="D488" s="173"/>
      <c r="E488" s="102" t="s">
        <v>102</v>
      </c>
      <c r="F488" s="102"/>
      <c r="G488" s="33"/>
      <c r="H488" s="10"/>
      <c r="I488" s="10"/>
      <c r="J488" s="10"/>
      <c r="K488" s="10"/>
      <c r="L488" s="10"/>
      <c r="M488" s="10"/>
      <c r="N488" s="10"/>
      <c r="O488" s="10"/>
    </row>
    <row r="489" spans="1:15" ht="15.75" hidden="1" customHeight="1" x14ac:dyDescent="0.25">
      <c r="A489" s="173"/>
      <c r="B489" s="179"/>
      <c r="C489" s="173"/>
      <c r="D489" s="173"/>
      <c r="E489" s="102" t="s">
        <v>104</v>
      </c>
      <c r="F489" s="102"/>
      <c r="G489" s="33"/>
      <c r="H489" s="10"/>
      <c r="I489" s="10"/>
      <c r="J489" s="10"/>
      <c r="K489" s="10"/>
      <c r="L489" s="10"/>
      <c r="M489" s="10"/>
      <c r="N489" s="10"/>
      <c r="O489" s="10"/>
    </row>
    <row r="490" spans="1:15" ht="15.75" hidden="1" customHeight="1" x14ac:dyDescent="0.25">
      <c r="A490" s="173"/>
      <c r="B490" s="179"/>
      <c r="C490" s="173"/>
      <c r="D490" s="173"/>
      <c r="E490" s="102" t="s">
        <v>105</v>
      </c>
      <c r="F490" s="102"/>
      <c r="G490" s="33"/>
      <c r="H490" s="10"/>
      <c r="I490" s="10"/>
      <c r="J490" s="10"/>
      <c r="K490" s="10"/>
      <c r="L490" s="10"/>
      <c r="M490" s="10"/>
      <c r="N490" s="10"/>
      <c r="O490" s="10"/>
    </row>
    <row r="491" spans="1:15" ht="15.75" hidden="1" customHeight="1" x14ac:dyDescent="0.25">
      <c r="A491" s="173"/>
      <c r="B491" s="179"/>
      <c r="C491" s="173"/>
      <c r="D491" s="173"/>
      <c r="E491" s="99" t="s">
        <v>106</v>
      </c>
      <c r="F491" s="99"/>
      <c r="G491" s="10"/>
      <c r="H491" s="10"/>
      <c r="I491" s="10"/>
      <c r="J491" s="10"/>
      <c r="K491" s="10"/>
      <c r="L491" s="10"/>
      <c r="M491" s="10"/>
      <c r="N491" s="10"/>
      <c r="O491" s="10"/>
    </row>
    <row r="492" spans="1:15" x14ac:dyDescent="0.25">
      <c r="A492" s="123"/>
      <c r="B492" s="123"/>
      <c r="C492" s="124"/>
      <c r="D492" s="123"/>
      <c r="E492" s="97"/>
      <c r="F492" s="165"/>
      <c r="G492" s="40"/>
    </row>
    <row r="493" spans="1:15" x14ac:dyDescent="0.25">
      <c r="A493" s="39"/>
      <c r="B493" s="39"/>
      <c r="C493" s="40"/>
      <c r="D493" s="39"/>
      <c r="E493" s="103"/>
      <c r="F493" s="165"/>
      <c r="G493" s="40"/>
    </row>
    <row r="494" spans="1:15" x14ac:dyDescent="0.25">
      <c r="A494" s="39"/>
      <c r="B494" s="39"/>
      <c r="C494" s="40"/>
      <c r="D494" s="39"/>
      <c r="E494" s="103"/>
      <c r="F494" s="165"/>
      <c r="G494" s="40"/>
    </row>
    <row r="495" spans="1:15" x14ac:dyDescent="0.25">
      <c r="A495" s="233" t="s">
        <v>392</v>
      </c>
      <c r="B495" s="233"/>
      <c r="C495" s="233"/>
      <c r="D495" s="233"/>
      <c r="E495" s="233"/>
      <c r="F495" s="233"/>
      <c r="G495" s="233"/>
      <c r="H495" s="233"/>
      <c r="I495" s="233"/>
      <c r="J495" s="233"/>
      <c r="K495" s="233"/>
      <c r="L495" s="233"/>
      <c r="M495" s="233"/>
      <c r="N495" s="233"/>
      <c r="O495" s="233"/>
    </row>
    <row r="496" spans="1:15" ht="21.75" customHeight="1" x14ac:dyDescent="0.25">
      <c r="A496" s="234" t="s">
        <v>393</v>
      </c>
      <c r="B496" s="234"/>
      <c r="C496" s="234"/>
      <c r="D496" s="234"/>
      <c r="E496" s="234"/>
      <c r="F496" s="234"/>
      <c r="G496" s="234"/>
      <c r="H496" s="234"/>
      <c r="I496" s="234"/>
      <c r="J496" s="234"/>
      <c r="K496" s="234"/>
      <c r="L496" s="234"/>
      <c r="M496" s="234"/>
      <c r="N496" s="234"/>
      <c r="O496" s="234"/>
    </row>
    <row r="497" spans="1:15" ht="39.75" customHeight="1" x14ac:dyDescent="0.25">
      <c r="A497" s="173" t="s">
        <v>4</v>
      </c>
      <c r="B497" s="173" t="s">
        <v>394</v>
      </c>
      <c r="C497" s="173" t="s">
        <v>395</v>
      </c>
      <c r="D497" s="173" t="s">
        <v>396</v>
      </c>
      <c r="E497" s="173" t="s">
        <v>8</v>
      </c>
      <c r="F497" s="173" t="s">
        <v>471</v>
      </c>
      <c r="G497" s="173" t="s">
        <v>548</v>
      </c>
      <c r="H497" s="173" t="s">
        <v>534</v>
      </c>
      <c r="I497" s="173"/>
      <c r="J497" s="173"/>
      <c r="K497" s="173"/>
      <c r="L497" s="173" t="s">
        <v>11</v>
      </c>
      <c r="M497" s="173"/>
      <c r="N497" s="173"/>
      <c r="O497" s="173"/>
    </row>
    <row r="498" spans="1:15" ht="60" x14ac:dyDescent="0.25">
      <c r="A498" s="173"/>
      <c r="B498" s="173"/>
      <c r="C498" s="173"/>
      <c r="D498" s="173"/>
      <c r="E498" s="173"/>
      <c r="F498" s="173"/>
      <c r="G498" s="173"/>
      <c r="H498" s="99">
        <v>2017</v>
      </c>
      <c r="I498" s="99">
        <v>2018</v>
      </c>
      <c r="J498" s="99">
        <v>2019</v>
      </c>
      <c r="K498" s="99" t="s">
        <v>12</v>
      </c>
      <c r="L498" s="99">
        <v>2017</v>
      </c>
      <c r="M498" s="99">
        <v>2018</v>
      </c>
      <c r="N498" s="99">
        <v>2019</v>
      </c>
      <c r="O498" s="99" t="s">
        <v>12</v>
      </c>
    </row>
    <row r="499" spans="1:15" x14ac:dyDescent="0.25">
      <c r="A499" s="102">
        <v>1</v>
      </c>
      <c r="B499" s="179">
        <v>2</v>
      </c>
      <c r="C499" s="179"/>
      <c r="D499" s="179"/>
      <c r="E499" s="179"/>
      <c r="F499" s="179"/>
      <c r="G499" s="99">
        <v>3</v>
      </c>
      <c r="H499" s="173">
        <v>4</v>
      </c>
      <c r="I499" s="173"/>
      <c r="J499" s="173"/>
      <c r="K499" s="173"/>
      <c r="L499" s="173">
        <v>5</v>
      </c>
      <c r="M499" s="173"/>
      <c r="N499" s="173"/>
      <c r="O499" s="173"/>
    </row>
    <row r="500" spans="1:15" hidden="1" x14ac:dyDescent="0.25">
      <c r="A500" s="173" t="s">
        <v>15</v>
      </c>
      <c r="B500" s="179" t="s">
        <v>397</v>
      </c>
      <c r="C500" s="173" t="s">
        <v>398</v>
      </c>
      <c r="D500" s="173" t="s">
        <v>399</v>
      </c>
      <c r="E500" s="173" t="s">
        <v>14</v>
      </c>
      <c r="F500" s="102"/>
      <c r="G500" s="99"/>
      <c r="H500" s="33"/>
      <c r="I500" s="33"/>
      <c r="J500" s="33"/>
      <c r="K500" s="33"/>
      <c r="L500" s="33"/>
      <c r="M500" s="33"/>
      <c r="N500" s="33"/>
      <c r="O500" s="33"/>
    </row>
    <row r="501" spans="1:15" hidden="1" x14ac:dyDescent="0.25">
      <c r="A501" s="173"/>
      <c r="B501" s="179"/>
      <c r="C501" s="173"/>
      <c r="D501" s="173"/>
      <c r="E501" s="173"/>
      <c r="F501" s="102"/>
      <c r="G501" s="99"/>
      <c r="H501" s="33"/>
      <c r="I501" s="33"/>
      <c r="J501" s="33"/>
      <c r="K501" s="33"/>
      <c r="L501" s="33"/>
      <c r="M501" s="33"/>
      <c r="N501" s="33"/>
      <c r="O501" s="33"/>
    </row>
    <row r="502" spans="1:15" hidden="1" x14ac:dyDescent="0.25">
      <c r="A502" s="173"/>
      <c r="B502" s="179"/>
      <c r="C502" s="173"/>
      <c r="D502" s="173"/>
      <c r="E502" s="99" t="s">
        <v>83</v>
      </c>
      <c r="F502" s="27"/>
      <c r="G502" s="30"/>
      <c r="H502" s="10"/>
      <c r="I502" s="10"/>
      <c r="J502" s="10"/>
      <c r="K502" s="10"/>
      <c r="L502" s="10"/>
      <c r="M502" s="10"/>
      <c r="N502" s="10"/>
      <c r="O502" s="10"/>
    </row>
    <row r="503" spans="1:15" hidden="1" x14ac:dyDescent="0.25">
      <c r="A503" s="173"/>
      <c r="B503" s="179"/>
      <c r="C503" s="173"/>
      <c r="D503" s="173"/>
      <c r="E503" s="99" t="s">
        <v>102</v>
      </c>
      <c r="F503" s="27"/>
      <c r="G503" s="30"/>
      <c r="H503" s="10"/>
      <c r="I503" s="10"/>
      <c r="J503" s="10"/>
      <c r="K503" s="10"/>
      <c r="L503" s="10"/>
      <c r="M503" s="10"/>
      <c r="N503" s="10"/>
      <c r="O503" s="10"/>
    </row>
    <row r="504" spans="1:15" hidden="1" x14ac:dyDescent="0.25">
      <c r="A504" s="173"/>
      <c r="B504" s="179"/>
      <c r="C504" s="173"/>
      <c r="D504" s="173"/>
      <c r="E504" s="99" t="s">
        <v>104</v>
      </c>
      <c r="F504" s="99"/>
      <c r="G504" s="35"/>
      <c r="H504" s="15"/>
      <c r="I504" s="15"/>
      <c r="J504" s="15"/>
      <c r="K504" s="10"/>
      <c r="L504" s="10"/>
      <c r="M504" s="10"/>
      <c r="N504" s="10"/>
      <c r="O504" s="10"/>
    </row>
    <row r="505" spans="1:15" hidden="1" x14ac:dyDescent="0.25">
      <c r="A505" s="173"/>
      <c r="B505" s="179"/>
      <c r="C505" s="173"/>
      <c r="D505" s="173"/>
      <c r="E505" s="99" t="s">
        <v>105</v>
      </c>
      <c r="F505" s="27"/>
      <c r="G505" s="30"/>
      <c r="H505" s="10"/>
      <c r="I505" s="10"/>
      <c r="J505" s="10"/>
      <c r="K505" s="10"/>
      <c r="L505" s="10"/>
      <c r="M505" s="10"/>
      <c r="N505" s="10"/>
      <c r="O505" s="10"/>
    </row>
    <row r="506" spans="1:15" hidden="1" x14ac:dyDescent="0.25">
      <c r="A506" s="173"/>
      <c r="B506" s="179"/>
      <c r="C506" s="173"/>
      <c r="D506" s="173"/>
      <c r="E506" s="99" t="s">
        <v>106</v>
      </c>
      <c r="F506" s="27"/>
      <c r="G506" s="30"/>
      <c r="H506" s="10"/>
      <c r="I506" s="10"/>
      <c r="J506" s="10"/>
      <c r="K506" s="10"/>
      <c r="L506" s="10"/>
      <c r="M506" s="10"/>
      <c r="N506" s="10"/>
      <c r="O506" s="10"/>
    </row>
    <row r="507" spans="1:15" hidden="1" x14ac:dyDescent="0.25">
      <c r="A507" s="173"/>
      <c r="B507" s="179"/>
      <c r="C507" s="173"/>
      <c r="D507" s="173" t="s">
        <v>400</v>
      </c>
      <c r="E507" s="99" t="s">
        <v>14</v>
      </c>
      <c r="F507" s="27"/>
      <c r="G507" s="30"/>
      <c r="H507" s="10"/>
      <c r="I507" s="10"/>
      <c r="J507" s="10"/>
      <c r="K507" s="10"/>
      <c r="L507" s="10"/>
      <c r="M507" s="10"/>
      <c r="N507" s="10"/>
      <c r="O507" s="10"/>
    </row>
    <row r="508" spans="1:15" hidden="1" x14ac:dyDescent="0.25">
      <c r="A508" s="173"/>
      <c r="B508" s="179"/>
      <c r="C508" s="173"/>
      <c r="D508" s="173"/>
      <c r="E508" s="99" t="s">
        <v>83</v>
      </c>
      <c r="F508" s="27"/>
      <c r="G508" s="30"/>
      <c r="H508" s="10"/>
      <c r="I508" s="10"/>
      <c r="J508" s="10"/>
      <c r="K508" s="10"/>
      <c r="L508" s="10"/>
      <c r="M508" s="10"/>
      <c r="N508" s="10"/>
      <c r="O508" s="10"/>
    </row>
    <row r="509" spans="1:15" hidden="1" x14ac:dyDescent="0.25">
      <c r="A509" s="173"/>
      <c r="B509" s="179"/>
      <c r="C509" s="173"/>
      <c r="D509" s="173"/>
      <c r="E509" s="99" t="s">
        <v>102</v>
      </c>
      <c r="F509" s="27"/>
      <c r="G509" s="30"/>
      <c r="H509" s="10"/>
      <c r="I509" s="10"/>
      <c r="J509" s="10"/>
      <c r="K509" s="10"/>
      <c r="L509" s="10"/>
      <c r="M509" s="10"/>
      <c r="N509" s="10"/>
      <c r="O509" s="10"/>
    </row>
    <row r="510" spans="1:15" hidden="1" x14ac:dyDescent="0.25">
      <c r="A510" s="173"/>
      <c r="B510" s="179"/>
      <c r="C510" s="173"/>
      <c r="D510" s="173"/>
      <c r="E510" s="99" t="s">
        <v>104</v>
      </c>
      <c r="F510" s="99"/>
      <c r="G510" s="35"/>
      <c r="H510" s="15"/>
      <c r="I510" s="15"/>
      <c r="J510" s="15"/>
      <c r="K510" s="10"/>
      <c r="L510" s="10"/>
      <c r="M510" s="10"/>
      <c r="N510" s="10"/>
      <c r="O510" s="10"/>
    </row>
    <row r="511" spans="1:15" hidden="1" x14ac:dyDescent="0.25">
      <c r="A511" s="173"/>
      <c r="B511" s="179"/>
      <c r="C511" s="173"/>
      <c r="D511" s="173"/>
      <c r="E511" s="99" t="s">
        <v>105</v>
      </c>
      <c r="F511" s="27"/>
      <c r="G511" s="30"/>
      <c r="H511" s="10"/>
      <c r="I511" s="10"/>
      <c r="J511" s="10"/>
      <c r="K511" s="10"/>
      <c r="L511" s="10"/>
      <c r="M511" s="10"/>
      <c r="N511" s="10"/>
      <c r="O511" s="10"/>
    </row>
    <row r="512" spans="1:15" hidden="1" x14ac:dyDescent="0.25">
      <c r="A512" s="173"/>
      <c r="B512" s="179"/>
      <c r="C512" s="173"/>
      <c r="D512" s="173"/>
      <c r="E512" s="99" t="s">
        <v>106</v>
      </c>
      <c r="F512" s="27"/>
      <c r="G512" s="30"/>
      <c r="H512" s="10"/>
      <c r="I512" s="10"/>
      <c r="J512" s="10"/>
      <c r="K512" s="10"/>
      <c r="L512" s="10"/>
      <c r="M512" s="10"/>
      <c r="N512" s="10"/>
      <c r="O512" s="10"/>
    </row>
    <row r="513" spans="1:15" hidden="1" x14ac:dyDescent="0.25">
      <c r="A513" s="173"/>
      <c r="B513" s="179"/>
      <c r="C513" s="173" t="s">
        <v>401</v>
      </c>
      <c r="D513" s="173" t="s">
        <v>399</v>
      </c>
      <c r="E513" s="99" t="s">
        <v>14</v>
      </c>
      <c r="F513" s="27"/>
      <c r="G513" s="30"/>
      <c r="H513" s="10"/>
      <c r="I513" s="10"/>
      <c r="J513" s="10"/>
      <c r="K513" s="10"/>
      <c r="L513" s="10"/>
      <c r="M513" s="10"/>
      <c r="N513" s="10"/>
      <c r="O513" s="10"/>
    </row>
    <row r="514" spans="1:15" hidden="1" x14ac:dyDescent="0.25">
      <c r="A514" s="173"/>
      <c r="B514" s="179"/>
      <c r="C514" s="173"/>
      <c r="D514" s="173"/>
      <c r="E514" s="99" t="s">
        <v>83</v>
      </c>
      <c r="F514" s="27"/>
      <c r="G514" s="30"/>
      <c r="H514" s="10"/>
      <c r="I514" s="10"/>
      <c r="J514" s="10"/>
      <c r="K514" s="10"/>
      <c r="L514" s="10"/>
      <c r="M514" s="10"/>
      <c r="N514" s="10"/>
      <c r="O514" s="10"/>
    </row>
    <row r="515" spans="1:15" hidden="1" x14ac:dyDescent="0.25">
      <c r="A515" s="173"/>
      <c r="B515" s="179"/>
      <c r="C515" s="173"/>
      <c r="D515" s="173"/>
      <c r="E515" s="99" t="s">
        <v>102</v>
      </c>
      <c r="F515" s="27"/>
      <c r="G515" s="30"/>
      <c r="H515" s="10"/>
      <c r="I515" s="10"/>
      <c r="J515" s="10"/>
      <c r="K515" s="10"/>
      <c r="L515" s="10"/>
      <c r="M515" s="10"/>
      <c r="N515" s="10"/>
      <c r="O515" s="10"/>
    </row>
    <row r="516" spans="1:15" ht="30.75" customHeight="1" x14ac:dyDescent="0.25">
      <c r="A516" s="173"/>
      <c r="B516" s="179"/>
      <c r="C516" s="173"/>
      <c r="D516" s="173"/>
      <c r="E516" s="175" t="s">
        <v>104</v>
      </c>
      <c r="F516" s="27"/>
      <c r="G516" s="30"/>
      <c r="H516" s="126"/>
      <c r="I516" s="126">
        <f>I517</f>
        <v>820</v>
      </c>
      <c r="J516" s="126"/>
      <c r="K516" s="126"/>
      <c r="L516" s="126"/>
      <c r="M516" s="126">
        <f>M517</f>
        <v>90</v>
      </c>
      <c r="N516" s="10"/>
      <c r="O516" s="10"/>
    </row>
    <row r="517" spans="1:15" ht="63.75" hidden="1" x14ac:dyDescent="0.25">
      <c r="A517" s="173"/>
      <c r="B517" s="179"/>
      <c r="C517" s="173"/>
      <c r="D517" s="173"/>
      <c r="E517" s="177"/>
      <c r="F517" s="22" t="s">
        <v>49</v>
      </c>
      <c r="G517" s="35" t="s">
        <v>103</v>
      </c>
      <c r="H517" s="126">
        <v>0</v>
      </c>
      <c r="I517" s="126">
        <v>820</v>
      </c>
      <c r="J517" s="126">
        <v>0</v>
      </c>
      <c r="K517" s="126"/>
      <c r="L517" s="126"/>
      <c r="M517" s="126">
        <v>90</v>
      </c>
      <c r="N517" s="34"/>
      <c r="O517" s="10"/>
    </row>
    <row r="518" spans="1:15" hidden="1" x14ac:dyDescent="0.25">
      <c r="A518" s="173"/>
      <c r="B518" s="179"/>
      <c r="C518" s="173"/>
      <c r="D518" s="173"/>
      <c r="E518" s="99" t="s">
        <v>105</v>
      </c>
      <c r="F518" s="27"/>
      <c r="G518" s="30"/>
      <c r="H518" s="126">
        <v>0</v>
      </c>
      <c r="I518" s="126">
        <v>0</v>
      </c>
      <c r="J518" s="126">
        <v>0</v>
      </c>
      <c r="K518" s="126"/>
      <c r="L518" s="126"/>
      <c r="M518" s="126"/>
      <c r="N518" s="10"/>
      <c r="O518" s="10"/>
    </row>
    <row r="519" spans="1:15" hidden="1" x14ac:dyDescent="0.25">
      <c r="A519" s="173"/>
      <c r="B519" s="179"/>
      <c r="C519" s="173"/>
      <c r="D519" s="173"/>
      <c r="E519" s="99" t="s">
        <v>106</v>
      </c>
      <c r="F519" s="27"/>
      <c r="G519" s="30"/>
      <c r="H519" s="126">
        <v>0</v>
      </c>
      <c r="I519" s="126">
        <v>0</v>
      </c>
      <c r="J519" s="126">
        <v>0</v>
      </c>
      <c r="K519" s="126"/>
      <c r="L519" s="126"/>
      <c r="M519" s="126"/>
      <c r="N519" s="10"/>
      <c r="O519" s="10"/>
    </row>
    <row r="520" spans="1:15" hidden="1" x14ac:dyDescent="0.25">
      <c r="A520" s="173"/>
      <c r="B520" s="179"/>
      <c r="C520" s="173"/>
      <c r="D520" s="173" t="s">
        <v>400</v>
      </c>
      <c r="E520" s="99" t="s">
        <v>14</v>
      </c>
      <c r="F520" s="27"/>
      <c r="G520" s="30"/>
      <c r="H520" s="126">
        <v>0</v>
      </c>
      <c r="I520" s="126">
        <v>0</v>
      </c>
      <c r="J520" s="126">
        <v>0</v>
      </c>
      <c r="K520" s="126"/>
      <c r="L520" s="126"/>
      <c r="M520" s="126"/>
      <c r="N520" s="10"/>
      <c r="O520" s="10"/>
    </row>
    <row r="521" spans="1:15" hidden="1" x14ac:dyDescent="0.25">
      <c r="A521" s="173"/>
      <c r="B521" s="179"/>
      <c r="C521" s="173"/>
      <c r="D521" s="173"/>
      <c r="E521" s="99" t="s">
        <v>83</v>
      </c>
      <c r="F521" s="27"/>
      <c r="G521" s="30"/>
      <c r="H521" s="126">
        <v>0</v>
      </c>
      <c r="I521" s="126">
        <v>0</v>
      </c>
      <c r="J521" s="126">
        <v>0</v>
      </c>
      <c r="K521" s="126"/>
      <c r="L521" s="126"/>
      <c r="M521" s="126"/>
      <c r="N521" s="10"/>
      <c r="O521" s="10"/>
    </row>
    <row r="522" spans="1:15" hidden="1" x14ac:dyDescent="0.25">
      <c r="A522" s="173"/>
      <c r="B522" s="179"/>
      <c r="C522" s="173"/>
      <c r="D522" s="173"/>
      <c r="E522" s="99" t="s">
        <v>102</v>
      </c>
      <c r="F522" s="27"/>
      <c r="G522" s="30"/>
      <c r="H522" s="126">
        <v>0</v>
      </c>
      <c r="I522" s="126">
        <v>0</v>
      </c>
      <c r="J522" s="126">
        <v>0</v>
      </c>
      <c r="K522" s="126"/>
      <c r="L522" s="126"/>
      <c r="M522" s="126"/>
      <c r="N522" s="10"/>
      <c r="O522" s="10"/>
    </row>
    <row r="523" spans="1:15" ht="30.75" customHeight="1" x14ac:dyDescent="0.25">
      <c r="A523" s="173"/>
      <c r="B523" s="179"/>
      <c r="C523" s="173"/>
      <c r="D523" s="173"/>
      <c r="E523" s="175" t="s">
        <v>104</v>
      </c>
      <c r="F523" s="27"/>
      <c r="G523" s="30"/>
      <c r="H523" s="126">
        <f>H524</f>
        <v>470</v>
      </c>
      <c r="I523" s="126"/>
      <c r="J523" s="126"/>
      <c r="K523" s="126"/>
      <c r="L523" s="126">
        <f>L524</f>
        <v>220</v>
      </c>
      <c r="M523" s="126"/>
      <c r="N523" s="10"/>
      <c r="O523" s="10"/>
    </row>
    <row r="524" spans="1:15" ht="63.75" hidden="1" x14ac:dyDescent="0.25">
      <c r="A524" s="173"/>
      <c r="B524" s="179"/>
      <c r="C524" s="173"/>
      <c r="D524" s="173"/>
      <c r="E524" s="177"/>
      <c r="F524" s="99" t="s">
        <v>344</v>
      </c>
      <c r="G524" s="35" t="s">
        <v>402</v>
      </c>
      <c r="H524" s="10">
        <v>470</v>
      </c>
      <c r="I524" s="10">
        <v>0</v>
      </c>
      <c r="J524" s="10">
        <v>0</v>
      </c>
      <c r="K524" s="10"/>
      <c r="L524" s="48">
        <v>220</v>
      </c>
      <c r="M524" s="10"/>
      <c r="N524" s="10"/>
      <c r="O524" s="10"/>
    </row>
    <row r="525" spans="1:15" hidden="1" x14ac:dyDescent="0.25">
      <c r="A525" s="173"/>
      <c r="B525" s="179"/>
      <c r="C525" s="173"/>
      <c r="D525" s="173"/>
      <c r="E525" s="99" t="s">
        <v>105</v>
      </c>
      <c r="F525" s="27"/>
      <c r="G525" s="30"/>
      <c r="H525" s="10"/>
      <c r="I525" s="10"/>
      <c r="J525" s="10"/>
      <c r="K525" s="10"/>
      <c r="L525" s="10"/>
      <c r="M525" s="10"/>
      <c r="N525" s="10"/>
      <c r="O525" s="10"/>
    </row>
    <row r="526" spans="1:15" hidden="1" x14ac:dyDescent="0.25">
      <c r="A526" s="173"/>
      <c r="B526" s="179"/>
      <c r="C526" s="173"/>
      <c r="D526" s="173"/>
      <c r="E526" s="99" t="s">
        <v>106</v>
      </c>
      <c r="F526" s="27"/>
      <c r="G526" s="30"/>
      <c r="H526" s="10"/>
      <c r="I526" s="10"/>
      <c r="J526" s="10"/>
      <c r="K526" s="10"/>
      <c r="L526" s="10"/>
      <c r="M526" s="10"/>
      <c r="N526" s="10"/>
      <c r="O526" s="10"/>
    </row>
    <row r="527" spans="1:15" hidden="1" x14ac:dyDescent="0.25">
      <c r="A527" s="173"/>
      <c r="B527" s="179" t="s">
        <v>403</v>
      </c>
      <c r="C527" s="173" t="s">
        <v>398</v>
      </c>
      <c r="D527" s="173" t="s">
        <v>399</v>
      </c>
      <c r="E527" s="99" t="s">
        <v>14</v>
      </c>
      <c r="F527" s="27"/>
      <c r="G527" s="30"/>
      <c r="H527" s="10"/>
      <c r="I527" s="10"/>
      <c r="J527" s="10"/>
      <c r="K527" s="10"/>
      <c r="L527" s="10"/>
      <c r="M527" s="10"/>
      <c r="N527" s="10"/>
      <c r="O527" s="10"/>
    </row>
    <row r="528" spans="1:15" hidden="1" x14ac:dyDescent="0.25">
      <c r="A528" s="173"/>
      <c r="B528" s="179"/>
      <c r="C528" s="173"/>
      <c r="D528" s="173"/>
      <c r="E528" s="99" t="s">
        <v>83</v>
      </c>
      <c r="F528" s="27"/>
      <c r="G528" s="30"/>
      <c r="H528" s="10"/>
      <c r="I528" s="10"/>
      <c r="J528" s="10"/>
      <c r="K528" s="10"/>
      <c r="L528" s="10"/>
      <c r="M528" s="10"/>
      <c r="N528" s="10"/>
      <c r="O528" s="10"/>
    </row>
    <row r="529" spans="1:15" hidden="1" x14ac:dyDescent="0.25">
      <c r="A529" s="173"/>
      <c r="B529" s="179"/>
      <c r="C529" s="173"/>
      <c r="D529" s="173"/>
      <c r="E529" s="99" t="s">
        <v>102</v>
      </c>
      <c r="F529" s="27"/>
      <c r="G529" s="30"/>
      <c r="H529" s="10"/>
      <c r="I529" s="10"/>
      <c r="J529" s="10"/>
      <c r="K529" s="10"/>
      <c r="L529" s="10"/>
      <c r="M529" s="10"/>
      <c r="N529" s="10"/>
      <c r="O529" s="10"/>
    </row>
    <row r="530" spans="1:15" hidden="1" x14ac:dyDescent="0.25">
      <c r="A530" s="173"/>
      <c r="B530" s="179"/>
      <c r="C530" s="173"/>
      <c r="D530" s="173"/>
      <c r="E530" s="99" t="s">
        <v>104</v>
      </c>
      <c r="F530" s="27"/>
      <c r="G530" s="30"/>
      <c r="H530" s="10"/>
      <c r="I530" s="10"/>
      <c r="J530" s="10"/>
      <c r="K530" s="10"/>
      <c r="L530" s="10"/>
      <c r="M530" s="10"/>
      <c r="N530" s="10"/>
      <c r="O530" s="10"/>
    </row>
    <row r="531" spans="1:15" hidden="1" x14ac:dyDescent="0.25">
      <c r="A531" s="173"/>
      <c r="B531" s="179"/>
      <c r="C531" s="173"/>
      <c r="D531" s="173"/>
      <c r="E531" s="99" t="s">
        <v>105</v>
      </c>
      <c r="F531" s="27"/>
      <c r="G531" s="30"/>
      <c r="H531" s="10"/>
      <c r="I531" s="10"/>
      <c r="J531" s="10"/>
      <c r="K531" s="10"/>
      <c r="L531" s="10"/>
      <c r="M531" s="10"/>
      <c r="N531" s="10"/>
      <c r="O531" s="10"/>
    </row>
    <row r="532" spans="1:15" hidden="1" x14ac:dyDescent="0.25">
      <c r="A532" s="173"/>
      <c r="B532" s="179"/>
      <c r="C532" s="173"/>
      <c r="D532" s="173"/>
      <c r="E532" s="99" t="s">
        <v>106</v>
      </c>
      <c r="F532" s="27"/>
      <c r="G532" s="30"/>
      <c r="H532" s="10"/>
      <c r="I532" s="10"/>
      <c r="J532" s="10"/>
      <c r="K532" s="10"/>
      <c r="L532" s="10"/>
      <c r="M532" s="10"/>
      <c r="N532" s="10"/>
      <c r="O532" s="10"/>
    </row>
    <row r="533" spans="1:15" hidden="1" x14ac:dyDescent="0.25">
      <c r="A533" s="173"/>
      <c r="B533" s="179"/>
      <c r="C533" s="173" t="s">
        <v>401</v>
      </c>
      <c r="D533" s="173" t="s">
        <v>399</v>
      </c>
      <c r="E533" s="99" t="s">
        <v>14</v>
      </c>
      <c r="F533" s="27"/>
      <c r="G533" s="30"/>
      <c r="H533" s="10"/>
      <c r="I533" s="10"/>
      <c r="J533" s="10"/>
      <c r="K533" s="10"/>
      <c r="L533" s="10"/>
      <c r="M533" s="10"/>
      <c r="N533" s="10"/>
      <c r="O533" s="10"/>
    </row>
    <row r="534" spans="1:15" hidden="1" x14ac:dyDescent="0.25">
      <c r="A534" s="173"/>
      <c r="B534" s="179"/>
      <c r="C534" s="173"/>
      <c r="D534" s="173"/>
      <c r="E534" s="99" t="s">
        <v>83</v>
      </c>
      <c r="F534" s="27"/>
      <c r="G534" s="30"/>
      <c r="H534" s="10"/>
      <c r="I534" s="10"/>
      <c r="J534" s="10"/>
      <c r="K534" s="10"/>
      <c r="L534" s="10"/>
      <c r="M534" s="10"/>
      <c r="N534" s="10"/>
      <c r="O534" s="10"/>
    </row>
    <row r="535" spans="1:15" hidden="1" x14ac:dyDescent="0.25">
      <c r="A535" s="173"/>
      <c r="B535" s="179"/>
      <c r="C535" s="173"/>
      <c r="D535" s="173"/>
      <c r="E535" s="99" t="s">
        <v>102</v>
      </c>
      <c r="F535" s="27"/>
      <c r="G535" s="30"/>
      <c r="H535" s="10"/>
      <c r="I535" s="10"/>
      <c r="J535" s="10"/>
      <c r="K535" s="10"/>
      <c r="L535" s="10"/>
      <c r="M535" s="10"/>
      <c r="N535" s="10"/>
      <c r="O535" s="10"/>
    </row>
    <row r="536" spans="1:15" hidden="1" x14ac:dyDescent="0.25">
      <c r="A536" s="173"/>
      <c r="B536" s="179"/>
      <c r="C536" s="173"/>
      <c r="D536" s="173"/>
      <c r="E536" s="99" t="s">
        <v>104</v>
      </c>
      <c r="F536" s="27"/>
      <c r="G536" s="30"/>
      <c r="H536" s="10"/>
      <c r="I536" s="10"/>
      <c r="J536" s="10"/>
      <c r="K536" s="10"/>
      <c r="L536" s="10"/>
      <c r="M536" s="10"/>
      <c r="N536" s="10"/>
      <c r="O536" s="10"/>
    </row>
    <row r="537" spans="1:15" hidden="1" x14ac:dyDescent="0.25">
      <c r="A537" s="173"/>
      <c r="B537" s="179"/>
      <c r="C537" s="173"/>
      <c r="D537" s="173"/>
      <c r="E537" s="99" t="s">
        <v>105</v>
      </c>
      <c r="F537" s="27"/>
      <c r="G537" s="30"/>
      <c r="H537" s="10"/>
      <c r="I537" s="10"/>
      <c r="J537" s="10"/>
      <c r="K537" s="10"/>
      <c r="L537" s="10"/>
      <c r="M537" s="10"/>
      <c r="N537" s="10"/>
      <c r="O537" s="10"/>
    </row>
    <row r="538" spans="1:15" hidden="1" x14ac:dyDescent="0.25">
      <c r="A538" s="173"/>
      <c r="B538" s="179"/>
      <c r="C538" s="173"/>
      <c r="D538" s="173"/>
      <c r="E538" s="99" t="s">
        <v>106</v>
      </c>
      <c r="F538" s="27"/>
      <c r="G538" s="30"/>
      <c r="H538" s="10"/>
      <c r="I538" s="10"/>
      <c r="J538" s="10"/>
      <c r="K538" s="10"/>
      <c r="L538" s="10"/>
      <c r="M538" s="10"/>
      <c r="N538" s="10"/>
      <c r="O538" s="10"/>
    </row>
    <row r="539" spans="1:15" hidden="1" x14ac:dyDescent="0.25">
      <c r="A539" s="173"/>
      <c r="B539" s="179"/>
      <c r="C539" s="173"/>
      <c r="D539" s="173" t="s">
        <v>400</v>
      </c>
      <c r="E539" s="99" t="s">
        <v>14</v>
      </c>
      <c r="F539" s="27"/>
      <c r="G539" s="30"/>
      <c r="H539" s="10"/>
      <c r="I539" s="10"/>
      <c r="J539" s="10"/>
      <c r="K539" s="10"/>
      <c r="L539" s="10"/>
      <c r="M539" s="10"/>
      <c r="N539" s="10"/>
      <c r="O539" s="10"/>
    </row>
    <row r="540" spans="1:15" hidden="1" x14ac:dyDescent="0.25">
      <c r="A540" s="173"/>
      <c r="B540" s="179"/>
      <c r="C540" s="173"/>
      <c r="D540" s="173"/>
      <c r="E540" s="99" t="s">
        <v>83</v>
      </c>
      <c r="F540" s="27"/>
      <c r="G540" s="30"/>
      <c r="H540" s="10"/>
      <c r="I540" s="10"/>
      <c r="J540" s="10"/>
      <c r="K540" s="10"/>
      <c r="L540" s="10"/>
      <c r="M540" s="10"/>
      <c r="N540" s="10"/>
      <c r="O540" s="10"/>
    </row>
    <row r="541" spans="1:15" hidden="1" x14ac:dyDescent="0.25">
      <c r="A541" s="173"/>
      <c r="B541" s="179"/>
      <c r="C541" s="173"/>
      <c r="D541" s="173"/>
      <c r="E541" s="99" t="s">
        <v>102</v>
      </c>
      <c r="F541" s="27"/>
      <c r="G541" s="30"/>
      <c r="H541" s="10"/>
      <c r="I541" s="10"/>
      <c r="J541" s="10"/>
      <c r="K541" s="10"/>
      <c r="L541" s="10"/>
      <c r="M541" s="10"/>
      <c r="N541" s="10"/>
      <c r="O541" s="10"/>
    </row>
    <row r="542" spans="1:15" hidden="1" x14ac:dyDescent="0.25">
      <c r="A542" s="173"/>
      <c r="B542" s="179"/>
      <c r="C542" s="173"/>
      <c r="D542" s="173"/>
      <c r="E542" s="99" t="s">
        <v>104</v>
      </c>
      <c r="F542" s="27"/>
      <c r="G542" s="30"/>
      <c r="H542" s="10"/>
      <c r="I542" s="10"/>
      <c r="J542" s="10"/>
      <c r="K542" s="10"/>
      <c r="L542" s="10"/>
      <c r="M542" s="10"/>
      <c r="N542" s="10"/>
      <c r="O542" s="10"/>
    </row>
    <row r="543" spans="1:15" hidden="1" x14ac:dyDescent="0.25">
      <c r="A543" s="173"/>
      <c r="B543" s="179"/>
      <c r="C543" s="173"/>
      <c r="D543" s="173"/>
      <c r="E543" s="99" t="s">
        <v>105</v>
      </c>
      <c r="F543" s="27"/>
      <c r="G543" s="30"/>
      <c r="H543" s="10"/>
      <c r="I543" s="10"/>
      <c r="J543" s="10"/>
      <c r="K543" s="10"/>
      <c r="L543" s="10"/>
      <c r="M543" s="10"/>
      <c r="N543" s="10"/>
      <c r="O543" s="10"/>
    </row>
    <row r="544" spans="1:15" hidden="1" x14ac:dyDescent="0.25">
      <c r="A544" s="173"/>
      <c r="B544" s="179"/>
      <c r="C544" s="173"/>
      <c r="D544" s="173"/>
      <c r="E544" s="99" t="s">
        <v>106</v>
      </c>
      <c r="F544" s="27"/>
      <c r="G544" s="30"/>
      <c r="H544" s="10"/>
      <c r="I544" s="10"/>
      <c r="J544" s="10"/>
      <c r="K544" s="10"/>
      <c r="L544" s="10"/>
      <c r="M544" s="10"/>
      <c r="N544" s="10"/>
      <c r="O544" s="10"/>
    </row>
    <row r="545" spans="1:15" hidden="1" x14ac:dyDescent="0.25">
      <c r="A545" s="173"/>
      <c r="B545" s="179" t="s">
        <v>404</v>
      </c>
      <c r="C545" s="173" t="s">
        <v>401</v>
      </c>
      <c r="D545" s="173" t="s">
        <v>400</v>
      </c>
      <c r="E545" s="99" t="s">
        <v>14</v>
      </c>
      <c r="F545" s="27"/>
      <c r="G545" s="30"/>
      <c r="H545" s="10"/>
      <c r="I545" s="10"/>
      <c r="J545" s="10"/>
      <c r="K545" s="10"/>
      <c r="L545" s="10"/>
      <c r="M545" s="10"/>
      <c r="N545" s="10"/>
      <c r="O545" s="10"/>
    </row>
    <row r="546" spans="1:15" hidden="1" x14ac:dyDescent="0.25">
      <c r="A546" s="173"/>
      <c r="B546" s="179"/>
      <c r="C546" s="173"/>
      <c r="D546" s="173"/>
      <c r="E546" s="99" t="s">
        <v>83</v>
      </c>
      <c r="F546" s="27"/>
      <c r="G546" s="30"/>
      <c r="H546" s="10"/>
      <c r="I546" s="10"/>
      <c r="J546" s="10"/>
      <c r="K546" s="10"/>
      <c r="L546" s="10"/>
      <c r="M546" s="10"/>
      <c r="N546" s="10"/>
      <c r="O546" s="10"/>
    </row>
    <row r="547" spans="1:15" hidden="1" x14ac:dyDescent="0.25">
      <c r="A547" s="173"/>
      <c r="B547" s="179"/>
      <c r="C547" s="173"/>
      <c r="D547" s="173"/>
      <c r="E547" s="99" t="s">
        <v>102</v>
      </c>
      <c r="F547" s="27"/>
      <c r="G547" s="30"/>
      <c r="H547" s="10"/>
      <c r="I547" s="10"/>
      <c r="J547" s="10"/>
      <c r="K547" s="10"/>
      <c r="L547" s="10"/>
      <c r="M547" s="10"/>
      <c r="N547" s="10"/>
      <c r="O547" s="10"/>
    </row>
    <row r="548" spans="1:15" hidden="1" x14ac:dyDescent="0.25">
      <c r="A548" s="173"/>
      <c r="B548" s="179"/>
      <c r="C548" s="173"/>
      <c r="D548" s="173"/>
      <c r="E548" s="99" t="s">
        <v>104</v>
      </c>
      <c r="F548" s="27"/>
      <c r="G548" s="30"/>
      <c r="H548" s="10"/>
      <c r="I548" s="10"/>
      <c r="J548" s="10"/>
      <c r="K548" s="10"/>
      <c r="L548" s="10"/>
      <c r="M548" s="10"/>
      <c r="N548" s="10"/>
      <c r="O548" s="10"/>
    </row>
    <row r="549" spans="1:15" hidden="1" x14ac:dyDescent="0.25">
      <c r="A549" s="173"/>
      <c r="B549" s="179"/>
      <c r="C549" s="173"/>
      <c r="D549" s="173"/>
      <c r="E549" s="99" t="s">
        <v>105</v>
      </c>
      <c r="F549" s="27"/>
      <c r="G549" s="30"/>
      <c r="H549" s="10"/>
      <c r="I549" s="10"/>
      <c r="J549" s="10"/>
      <c r="K549" s="10"/>
      <c r="L549" s="10"/>
      <c r="M549" s="10"/>
      <c r="N549" s="10"/>
      <c r="O549" s="10"/>
    </row>
    <row r="550" spans="1:15" hidden="1" x14ac:dyDescent="0.25">
      <c r="A550" s="173"/>
      <c r="B550" s="179"/>
      <c r="C550" s="173"/>
      <c r="D550" s="173"/>
      <c r="E550" s="99" t="s">
        <v>106</v>
      </c>
      <c r="F550" s="27"/>
      <c r="G550" s="30"/>
      <c r="H550" s="10"/>
      <c r="I550" s="10"/>
      <c r="J550" s="10"/>
      <c r="K550" s="10"/>
      <c r="L550" s="10"/>
      <c r="M550" s="10"/>
      <c r="N550" s="10"/>
      <c r="O550" s="10"/>
    </row>
    <row r="551" spans="1:15" hidden="1" x14ac:dyDescent="0.25">
      <c r="A551" s="173"/>
      <c r="B551" s="173" t="s">
        <v>405</v>
      </c>
      <c r="C551" s="173" t="s">
        <v>398</v>
      </c>
      <c r="D551" s="173" t="s">
        <v>399</v>
      </c>
      <c r="E551" s="99" t="s">
        <v>14</v>
      </c>
      <c r="F551" s="27"/>
      <c r="G551" s="30"/>
      <c r="H551" s="10"/>
      <c r="I551" s="10"/>
      <c r="J551" s="10"/>
      <c r="K551" s="10"/>
      <c r="L551" s="10"/>
      <c r="M551" s="10"/>
      <c r="N551" s="10"/>
      <c r="O551" s="10"/>
    </row>
    <row r="552" spans="1:15" hidden="1" x14ac:dyDescent="0.25">
      <c r="A552" s="173"/>
      <c r="B552" s="173"/>
      <c r="C552" s="173"/>
      <c r="D552" s="173"/>
      <c r="E552" s="99" t="s">
        <v>83</v>
      </c>
      <c r="F552" s="27"/>
      <c r="G552" s="30"/>
      <c r="H552" s="10"/>
      <c r="I552" s="10"/>
      <c r="J552" s="10"/>
      <c r="K552" s="10"/>
      <c r="L552" s="10"/>
      <c r="M552" s="10"/>
      <c r="N552" s="10"/>
      <c r="O552" s="10"/>
    </row>
    <row r="553" spans="1:15" hidden="1" x14ac:dyDescent="0.25">
      <c r="A553" s="173"/>
      <c r="B553" s="173"/>
      <c r="C553" s="173"/>
      <c r="D553" s="173"/>
      <c r="E553" s="99" t="s">
        <v>102</v>
      </c>
      <c r="F553" s="27"/>
      <c r="G553" s="30"/>
      <c r="H553" s="10"/>
      <c r="I553" s="10"/>
      <c r="J553" s="10"/>
      <c r="K553" s="10"/>
      <c r="L553" s="10"/>
      <c r="M553" s="10"/>
      <c r="N553" s="10"/>
      <c r="O553" s="10"/>
    </row>
    <row r="554" spans="1:15" s="39" customFormat="1" hidden="1" x14ac:dyDescent="0.25">
      <c r="A554" s="173"/>
      <c r="B554" s="173"/>
      <c r="C554" s="173"/>
      <c r="D554" s="173"/>
      <c r="E554" s="99" t="s">
        <v>104</v>
      </c>
      <c r="F554" s="27"/>
      <c r="G554" s="30"/>
      <c r="H554" s="57"/>
      <c r="I554" s="57"/>
      <c r="J554" s="57"/>
      <c r="K554" s="57"/>
      <c r="L554" s="57"/>
      <c r="M554" s="57"/>
      <c r="N554" s="57"/>
      <c r="O554" s="57"/>
    </row>
    <row r="555" spans="1:15" s="39" customFormat="1" hidden="1" x14ac:dyDescent="0.25">
      <c r="A555" s="173"/>
      <c r="B555" s="173"/>
      <c r="C555" s="173"/>
      <c r="D555" s="173"/>
      <c r="E555" s="99" t="s">
        <v>105</v>
      </c>
      <c r="F555" s="27"/>
      <c r="G555" s="30"/>
      <c r="H555" s="29"/>
      <c r="I555" s="29"/>
      <c r="J555" s="29"/>
      <c r="K555" s="29"/>
      <c r="L555" s="29"/>
      <c r="M555" s="29"/>
      <c r="N555" s="29"/>
      <c r="O555" s="29"/>
    </row>
    <row r="556" spans="1:15" s="39" customFormat="1" hidden="1" x14ac:dyDescent="0.25">
      <c r="A556" s="173"/>
      <c r="B556" s="173"/>
      <c r="C556" s="173"/>
      <c r="D556" s="173"/>
      <c r="E556" s="99" t="s">
        <v>106</v>
      </c>
      <c r="F556" s="27"/>
      <c r="G556" s="30"/>
      <c r="H556" s="59"/>
      <c r="I556" s="59"/>
      <c r="J556" s="59"/>
      <c r="K556" s="59"/>
      <c r="L556" s="58"/>
      <c r="M556" s="58"/>
      <c r="N556" s="58"/>
      <c r="O556" s="58"/>
    </row>
    <row r="557" spans="1:15" s="39" customFormat="1" hidden="1" x14ac:dyDescent="0.25">
      <c r="A557" s="173"/>
      <c r="B557" s="173"/>
      <c r="C557" s="173" t="s">
        <v>401</v>
      </c>
      <c r="D557" s="173" t="s">
        <v>400</v>
      </c>
      <c r="E557" s="99" t="s">
        <v>14</v>
      </c>
      <c r="F557" s="27"/>
      <c r="G557" s="30"/>
      <c r="H557" s="99"/>
      <c r="I557" s="99"/>
      <c r="J557" s="99"/>
      <c r="K557" s="99"/>
      <c r="L557" s="99"/>
      <c r="M557" s="99"/>
      <c r="N557" s="99"/>
      <c r="O557" s="99"/>
    </row>
    <row r="558" spans="1:15" s="39" customFormat="1" hidden="1" x14ac:dyDescent="0.25">
      <c r="A558" s="173"/>
      <c r="B558" s="173"/>
      <c r="C558" s="173"/>
      <c r="D558" s="173"/>
      <c r="E558" s="99" t="s">
        <v>83</v>
      </c>
      <c r="F558" s="102"/>
      <c r="G558" s="99"/>
      <c r="H558" s="33"/>
      <c r="I558" s="33"/>
      <c r="J558" s="33"/>
      <c r="K558" s="33"/>
      <c r="L558" s="33"/>
      <c r="M558" s="33"/>
      <c r="N558" s="33"/>
      <c r="O558" s="33"/>
    </row>
    <row r="559" spans="1:15" s="39" customFormat="1" hidden="1" x14ac:dyDescent="0.25">
      <c r="A559" s="173"/>
      <c r="B559" s="173"/>
      <c r="C559" s="173"/>
      <c r="D559" s="173"/>
      <c r="E559" s="99" t="s">
        <v>102</v>
      </c>
      <c r="F559" s="27"/>
      <c r="G559" s="30"/>
      <c r="H559" s="99"/>
      <c r="I559" s="99"/>
      <c r="J559" s="99"/>
      <c r="K559" s="99"/>
      <c r="L559" s="10"/>
      <c r="M559" s="10"/>
      <c r="N559" s="10"/>
      <c r="O559" s="10"/>
    </row>
    <row r="560" spans="1:15" s="39" customFormat="1" hidden="1" x14ac:dyDescent="0.25">
      <c r="A560" s="173"/>
      <c r="B560" s="173"/>
      <c r="C560" s="173"/>
      <c r="D560" s="173"/>
      <c r="E560" s="99" t="s">
        <v>104</v>
      </c>
      <c r="F560" s="27"/>
      <c r="G560" s="30"/>
      <c r="H560" s="99"/>
      <c r="I560" s="99"/>
      <c r="J560" s="99"/>
      <c r="K560" s="99"/>
      <c r="L560" s="10"/>
      <c r="M560" s="10"/>
      <c r="N560" s="10"/>
      <c r="O560" s="10"/>
    </row>
    <row r="561" spans="1:15" s="39" customFormat="1" hidden="1" x14ac:dyDescent="0.25">
      <c r="A561" s="173"/>
      <c r="B561" s="173"/>
      <c r="C561" s="173"/>
      <c r="D561" s="173"/>
      <c r="E561" s="99" t="s">
        <v>105</v>
      </c>
      <c r="F561" s="27"/>
      <c r="G561" s="30"/>
      <c r="H561" s="99"/>
      <c r="I561" s="99"/>
      <c r="J561" s="99"/>
      <c r="K561" s="99"/>
      <c r="L561" s="10"/>
      <c r="M561" s="10"/>
      <c r="N561" s="10"/>
      <c r="O561" s="10"/>
    </row>
    <row r="562" spans="1:15" s="39" customFormat="1" hidden="1" x14ac:dyDescent="0.25">
      <c r="A562" s="173"/>
      <c r="B562" s="173"/>
      <c r="C562" s="173"/>
      <c r="D562" s="173"/>
      <c r="E562" s="99" t="s">
        <v>106</v>
      </c>
      <c r="F562" s="27"/>
      <c r="G562" s="30"/>
      <c r="H562" s="99"/>
      <c r="I562" s="99"/>
      <c r="J562" s="99"/>
      <c r="K562" s="99"/>
      <c r="L562" s="10"/>
      <c r="M562" s="10"/>
      <c r="N562" s="10"/>
      <c r="O562" s="10"/>
    </row>
    <row r="563" spans="1:15" s="39" customFormat="1" hidden="1" x14ac:dyDescent="0.25">
      <c r="A563" s="173"/>
      <c r="B563" s="173" t="s">
        <v>405</v>
      </c>
      <c r="C563" s="173" t="s">
        <v>398</v>
      </c>
      <c r="D563" s="173" t="s">
        <v>399</v>
      </c>
      <c r="E563" s="99" t="s">
        <v>14</v>
      </c>
      <c r="F563" s="27"/>
      <c r="G563" s="30"/>
      <c r="H563" s="99"/>
      <c r="I563" s="99"/>
      <c r="J563" s="99"/>
      <c r="K563" s="99"/>
      <c r="L563" s="10"/>
      <c r="M563" s="10"/>
      <c r="N563" s="10"/>
      <c r="O563" s="10"/>
    </row>
    <row r="564" spans="1:15" s="39" customFormat="1" hidden="1" x14ac:dyDescent="0.25">
      <c r="A564" s="173"/>
      <c r="B564" s="173"/>
      <c r="C564" s="173"/>
      <c r="D564" s="173"/>
      <c r="E564" s="99" t="s">
        <v>83</v>
      </c>
      <c r="F564" s="27"/>
      <c r="G564" s="30"/>
      <c r="H564" s="99"/>
      <c r="I564" s="99"/>
      <c r="J564" s="99"/>
      <c r="K564" s="99"/>
      <c r="L564" s="10"/>
      <c r="M564" s="10"/>
      <c r="N564" s="10"/>
      <c r="O564" s="10"/>
    </row>
    <row r="565" spans="1:15" s="39" customFormat="1" hidden="1" x14ac:dyDescent="0.25">
      <c r="A565" s="173"/>
      <c r="B565" s="173"/>
      <c r="C565" s="173"/>
      <c r="D565" s="173"/>
      <c r="E565" s="99" t="s">
        <v>102</v>
      </c>
      <c r="F565" s="27"/>
      <c r="G565" s="30"/>
      <c r="H565" s="99"/>
      <c r="I565" s="99"/>
      <c r="J565" s="99"/>
      <c r="K565" s="99"/>
      <c r="L565" s="10"/>
      <c r="M565" s="10"/>
      <c r="N565" s="10"/>
      <c r="O565" s="10"/>
    </row>
    <row r="566" spans="1:15" s="39" customFormat="1" hidden="1" x14ac:dyDescent="0.25">
      <c r="A566" s="173"/>
      <c r="B566" s="173"/>
      <c r="C566" s="173"/>
      <c r="D566" s="173"/>
      <c r="E566" s="99" t="s">
        <v>104</v>
      </c>
      <c r="F566" s="27"/>
      <c r="G566" s="30"/>
      <c r="H566" s="99"/>
      <c r="I566" s="99"/>
      <c r="J566" s="99"/>
      <c r="K566" s="99"/>
      <c r="L566" s="10"/>
      <c r="M566" s="10"/>
      <c r="N566" s="10"/>
      <c r="O566" s="10"/>
    </row>
    <row r="567" spans="1:15" s="39" customFormat="1" hidden="1" x14ac:dyDescent="0.25">
      <c r="A567" s="173"/>
      <c r="B567" s="173"/>
      <c r="C567" s="173"/>
      <c r="D567" s="173"/>
      <c r="E567" s="99" t="s">
        <v>105</v>
      </c>
      <c r="F567" s="27"/>
      <c r="G567" s="30"/>
      <c r="H567" s="99"/>
      <c r="I567" s="99"/>
      <c r="J567" s="99"/>
      <c r="K567" s="99"/>
      <c r="L567" s="10"/>
      <c r="M567" s="10"/>
      <c r="N567" s="10"/>
      <c r="O567" s="10"/>
    </row>
    <row r="568" spans="1:15" s="39" customFormat="1" hidden="1" x14ac:dyDescent="0.25">
      <c r="A568" s="173"/>
      <c r="B568" s="173"/>
      <c r="C568" s="173"/>
      <c r="D568" s="173"/>
      <c r="E568" s="99" t="s">
        <v>106</v>
      </c>
      <c r="F568" s="27"/>
      <c r="G568" s="30"/>
      <c r="H568" s="29"/>
      <c r="I568" s="29"/>
      <c r="J568" s="29"/>
      <c r="K568" s="29"/>
      <c r="L568" s="10"/>
      <c r="M568" s="10"/>
      <c r="N568" s="10"/>
      <c r="O568" s="10"/>
    </row>
    <row r="569" spans="1:15" s="39" customFormat="1" hidden="1" x14ac:dyDescent="0.25">
      <c r="A569" s="173"/>
      <c r="B569" s="173"/>
      <c r="C569" s="173" t="s">
        <v>401</v>
      </c>
      <c r="D569" s="173" t="s">
        <v>399</v>
      </c>
      <c r="E569" s="99" t="s">
        <v>14</v>
      </c>
      <c r="F569" s="27"/>
      <c r="G569" s="30"/>
      <c r="H569" s="29"/>
      <c r="I569" s="29"/>
      <c r="J569" s="29"/>
      <c r="K569" s="29"/>
      <c r="L569" s="10"/>
      <c r="M569" s="10"/>
      <c r="N569" s="10"/>
      <c r="O569" s="10"/>
    </row>
    <row r="570" spans="1:15" s="39" customFormat="1" hidden="1" x14ac:dyDescent="0.25">
      <c r="A570" s="173"/>
      <c r="B570" s="173"/>
      <c r="C570" s="173"/>
      <c r="D570" s="173"/>
      <c r="E570" s="99" t="s">
        <v>83</v>
      </c>
      <c r="F570" s="27"/>
      <c r="G570" s="30"/>
      <c r="H570" s="29"/>
      <c r="I570" s="29"/>
      <c r="J570" s="29"/>
      <c r="K570" s="29"/>
      <c r="L570" s="10"/>
      <c r="M570" s="10"/>
      <c r="N570" s="10"/>
      <c r="O570" s="10"/>
    </row>
    <row r="571" spans="1:15" s="39" customFormat="1" hidden="1" x14ac:dyDescent="0.25">
      <c r="A571" s="173"/>
      <c r="B571" s="173"/>
      <c r="C571" s="173"/>
      <c r="D571" s="173"/>
      <c r="E571" s="99" t="s">
        <v>102</v>
      </c>
      <c r="F571" s="27"/>
      <c r="G571" s="30"/>
      <c r="H571" s="29"/>
      <c r="I571" s="29"/>
      <c r="J571" s="29"/>
      <c r="K571" s="29"/>
      <c r="L571" s="10"/>
      <c r="M571" s="10"/>
      <c r="N571" s="10"/>
      <c r="O571" s="10"/>
    </row>
    <row r="572" spans="1:15" s="39" customFormat="1" hidden="1" x14ac:dyDescent="0.25">
      <c r="A572" s="173"/>
      <c r="B572" s="173"/>
      <c r="C572" s="173"/>
      <c r="D572" s="173"/>
      <c r="E572" s="99" t="s">
        <v>104</v>
      </c>
      <c r="F572" s="27"/>
      <c r="G572" s="30"/>
      <c r="H572" s="29"/>
      <c r="I572" s="29"/>
      <c r="J572" s="29"/>
      <c r="K572" s="29"/>
      <c r="L572" s="10"/>
      <c r="M572" s="10"/>
      <c r="N572" s="10"/>
      <c r="O572" s="10"/>
    </row>
    <row r="573" spans="1:15" s="39" customFormat="1" hidden="1" x14ac:dyDescent="0.25">
      <c r="A573" s="173"/>
      <c r="B573" s="173"/>
      <c r="C573" s="173"/>
      <c r="D573" s="173"/>
      <c r="E573" s="99" t="s">
        <v>105</v>
      </c>
      <c r="F573" s="27"/>
      <c r="G573" s="30"/>
      <c r="H573" s="29"/>
      <c r="I573" s="29"/>
      <c r="J573" s="29"/>
      <c r="K573" s="29"/>
      <c r="L573" s="10"/>
      <c r="M573" s="10"/>
      <c r="N573" s="10"/>
      <c r="O573" s="10"/>
    </row>
    <row r="574" spans="1:15" s="39" customFormat="1" hidden="1" x14ac:dyDescent="0.25">
      <c r="A574" s="173"/>
      <c r="B574" s="173"/>
      <c r="C574" s="173"/>
      <c r="D574" s="173"/>
      <c r="E574" s="99" t="s">
        <v>106</v>
      </c>
      <c r="F574" s="27"/>
      <c r="G574" s="30"/>
      <c r="H574" s="29"/>
      <c r="I574" s="29"/>
      <c r="J574" s="29"/>
      <c r="K574" s="29"/>
      <c r="L574" s="10"/>
      <c r="M574" s="10"/>
      <c r="N574" s="10"/>
      <c r="O574" s="10"/>
    </row>
    <row r="575" spans="1:15" s="39" customFormat="1" hidden="1" x14ac:dyDescent="0.25">
      <c r="A575" s="173"/>
      <c r="B575" s="173"/>
      <c r="C575" s="173"/>
      <c r="D575" s="173" t="s">
        <v>400</v>
      </c>
      <c r="E575" s="99" t="s">
        <v>14</v>
      </c>
      <c r="F575" s="27"/>
      <c r="G575" s="30"/>
      <c r="H575" s="30"/>
      <c r="I575" s="30"/>
      <c r="J575" s="30"/>
      <c r="K575" s="30"/>
      <c r="L575" s="10"/>
      <c r="M575" s="10"/>
      <c r="N575" s="10"/>
      <c r="O575" s="10"/>
    </row>
    <row r="576" spans="1:15" s="39" customFormat="1" hidden="1" x14ac:dyDescent="0.25">
      <c r="A576" s="173"/>
      <c r="B576" s="173"/>
      <c r="C576" s="173"/>
      <c r="D576" s="173"/>
      <c r="E576" s="99" t="s">
        <v>83</v>
      </c>
      <c r="F576" s="27"/>
      <c r="G576" s="30"/>
      <c r="H576" s="10"/>
      <c r="I576" s="10"/>
      <c r="J576" s="10"/>
      <c r="K576" s="10"/>
      <c r="L576" s="10"/>
      <c r="M576" s="10"/>
      <c r="N576" s="10"/>
      <c r="O576" s="10"/>
    </row>
    <row r="577" spans="1:15" s="39" customFormat="1" hidden="1" x14ac:dyDescent="0.25">
      <c r="A577" s="173"/>
      <c r="B577" s="173"/>
      <c r="C577" s="173"/>
      <c r="D577" s="173"/>
      <c r="E577" s="99" t="s">
        <v>102</v>
      </c>
      <c r="F577" s="27"/>
      <c r="G577" s="30"/>
      <c r="H577" s="10"/>
      <c r="I577" s="10"/>
      <c r="J577" s="10"/>
      <c r="K577" s="10"/>
      <c r="L577" s="10"/>
      <c r="M577" s="10"/>
      <c r="N577" s="10"/>
      <c r="O577" s="10"/>
    </row>
    <row r="578" spans="1:15" s="39" customFormat="1" hidden="1" x14ac:dyDescent="0.25">
      <c r="A578" s="173"/>
      <c r="B578" s="173"/>
      <c r="C578" s="173"/>
      <c r="D578" s="173"/>
      <c r="E578" s="99" t="s">
        <v>104</v>
      </c>
      <c r="F578" s="27"/>
      <c r="G578" s="30"/>
      <c r="H578" s="10"/>
      <c r="I578" s="10"/>
      <c r="J578" s="10"/>
      <c r="K578" s="10"/>
      <c r="L578" s="10"/>
      <c r="M578" s="10"/>
      <c r="N578" s="10"/>
      <c r="O578" s="10"/>
    </row>
    <row r="579" spans="1:15" s="39" customFormat="1" hidden="1" x14ac:dyDescent="0.25">
      <c r="A579" s="173"/>
      <c r="B579" s="173"/>
      <c r="C579" s="173"/>
      <c r="D579" s="173"/>
      <c r="E579" s="99" t="s">
        <v>105</v>
      </c>
      <c r="F579" s="27"/>
      <c r="G579" s="30"/>
      <c r="H579" s="10"/>
      <c r="I579" s="10"/>
      <c r="J579" s="10"/>
      <c r="K579" s="10"/>
      <c r="L579" s="10"/>
      <c r="M579" s="10"/>
      <c r="N579" s="10"/>
      <c r="O579" s="10"/>
    </row>
    <row r="580" spans="1:15" s="39" customFormat="1" hidden="1" x14ac:dyDescent="0.25">
      <c r="A580" s="173"/>
      <c r="B580" s="173"/>
      <c r="C580" s="173"/>
      <c r="D580" s="173"/>
      <c r="E580" s="99" t="s">
        <v>106</v>
      </c>
      <c r="F580" s="27"/>
      <c r="G580" s="30"/>
      <c r="H580" s="10"/>
      <c r="I580" s="10"/>
      <c r="J580" s="10"/>
      <c r="K580" s="10"/>
      <c r="L580" s="10"/>
      <c r="M580" s="10"/>
      <c r="N580" s="10"/>
      <c r="O580" s="10"/>
    </row>
    <row r="581" spans="1:15" s="39" customFormat="1" hidden="1" x14ac:dyDescent="0.25">
      <c r="A581" s="239" t="s">
        <v>109</v>
      </c>
      <c r="B581" s="180" t="s">
        <v>397</v>
      </c>
      <c r="C581" s="177" t="s">
        <v>398</v>
      </c>
      <c r="D581" s="177" t="s">
        <v>399</v>
      </c>
      <c r="E581" s="96" t="s">
        <v>14</v>
      </c>
      <c r="F581" s="28"/>
      <c r="G581" s="54"/>
      <c r="H581" s="20"/>
      <c r="I581" s="20"/>
      <c r="J581" s="20"/>
      <c r="K581" s="20"/>
      <c r="L581" s="20"/>
      <c r="M581" s="20"/>
      <c r="N581" s="20"/>
      <c r="O581" s="20"/>
    </row>
    <row r="582" spans="1:15" s="39" customFormat="1" hidden="1" x14ac:dyDescent="0.25">
      <c r="A582" s="181"/>
      <c r="B582" s="179"/>
      <c r="C582" s="173"/>
      <c r="D582" s="173"/>
      <c r="E582" s="94" t="s">
        <v>83</v>
      </c>
      <c r="F582" s="27"/>
      <c r="G582" s="30"/>
      <c r="H582" s="10"/>
      <c r="I582" s="10"/>
      <c r="J582" s="10"/>
      <c r="K582" s="10"/>
      <c r="L582" s="10"/>
      <c r="M582" s="10"/>
      <c r="N582" s="10"/>
      <c r="O582" s="10"/>
    </row>
    <row r="583" spans="1:15" s="39" customFormat="1" hidden="1" x14ac:dyDescent="0.25">
      <c r="A583" s="181"/>
      <c r="B583" s="179"/>
      <c r="C583" s="173"/>
      <c r="D583" s="173"/>
      <c r="E583" s="94" t="s">
        <v>102</v>
      </c>
      <c r="F583" s="27"/>
      <c r="G583" s="30"/>
      <c r="H583" s="10"/>
      <c r="I583" s="10"/>
      <c r="J583" s="10"/>
      <c r="K583" s="10"/>
      <c r="L583" s="10"/>
      <c r="M583" s="10"/>
      <c r="N583" s="10"/>
      <c r="O583" s="10"/>
    </row>
    <row r="584" spans="1:15" s="39" customFormat="1" hidden="1" x14ac:dyDescent="0.25">
      <c r="A584" s="181"/>
      <c r="B584" s="179"/>
      <c r="C584" s="173"/>
      <c r="D584" s="173"/>
      <c r="E584" s="94" t="s">
        <v>104</v>
      </c>
      <c r="F584" s="27"/>
      <c r="G584" s="30"/>
      <c r="H584" s="10"/>
      <c r="I584" s="10"/>
      <c r="J584" s="10"/>
      <c r="K584" s="10"/>
      <c r="L584" s="10"/>
      <c r="M584" s="10"/>
      <c r="N584" s="10"/>
      <c r="O584" s="10"/>
    </row>
    <row r="585" spans="1:15" s="39" customFormat="1" hidden="1" x14ac:dyDescent="0.25">
      <c r="A585" s="181"/>
      <c r="B585" s="179"/>
      <c r="C585" s="173"/>
      <c r="D585" s="173"/>
      <c r="E585" s="94" t="s">
        <v>105</v>
      </c>
      <c r="F585" s="27"/>
      <c r="G585" s="30"/>
      <c r="H585" s="10"/>
      <c r="I585" s="10"/>
      <c r="J585" s="10"/>
      <c r="K585" s="10"/>
      <c r="L585" s="10"/>
      <c r="M585" s="10"/>
      <c r="N585" s="10"/>
      <c r="O585" s="10"/>
    </row>
    <row r="586" spans="1:15" s="39" customFormat="1" hidden="1" x14ac:dyDescent="0.25">
      <c r="A586" s="181"/>
      <c r="B586" s="179"/>
      <c r="C586" s="173"/>
      <c r="D586" s="173"/>
      <c r="E586" s="94" t="s">
        <v>106</v>
      </c>
      <c r="F586" s="27"/>
      <c r="G586" s="30"/>
      <c r="H586" s="59"/>
      <c r="I586" s="59"/>
      <c r="J586" s="59"/>
      <c r="K586" s="59"/>
      <c r="L586" s="59"/>
      <c r="M586" s="59"/>
      <c r="N586" s="59"/>
      <c r="O586" s="59"/>
    </row>
    <row r="587" spans="1:15" s="39" customFormat="1" hidden="1" x14ac:dyDescent="0.25">
      <c r="A587" s="181"/>
      <c r="B587" s="179"/>
      <c r="C587" s="173"/>
      <c r="D587" s="173" t="s">
        <v>400</v>
      </c>
      <c r="E587" s="94" t="s">
        <v>14</v>
      </c>
      <c r="F587" s="27"/>
      <c r="G587" s="30"/>
      <c r="H587" s="59"/>
      <c r="I587" s="59"/>
      <c r="J587" s="59"/>
      <c r="K587" s="59"/>
      <c r="L587" s="58"/>
      <c r="M587" s="58"/>
      <c r="N587" s="58"/>
      <c r="O587" s="58"/>
    </row>
    <row r="588" spans="1:15" s="39" customFormat="1" hidden="1" x14ac:dyDescent="0.25">
      <c r="A588" s="181"/>
      <c r="B588" s="179"/>
      <c r="C588" s="173"/>
      <c r="D588" s="173"/>
      <c r="E588" s="94" t="s">
        <v>83</v>
      </c>
      <c r="F588" s="27"/>
      <c r="G588" s="30"/>
      <c r="H588" s="99"/>
      <c r="I588" s="99"/>
      <c r="J588" s="99"/>
      <c r="K588" s="99"/>
      <c r="L588" s="99"/>
      <c r="M588" s="99"/>
      <c r="N588" s="99"/>
      <c r="O588" s="99"/>
    </row>
    <row r="589" spans="1:15" s="39" customFormat="1" hidden="1" x14ac:dyDescent="0.25">
      <c r="A589" s="181"/>
      <c r="B589" s="179"/>
      <c r="C589" s="173"/>
      <c r="D589" s="173"/>
      <c r="E589" s="94" t="s">
        <v>102</v>
      </c>
      <c r="F589" s="27"/>
      <c r="G589" s="30"/>
      <c r="H589" s="10"/>
      <c r="I589" s="10"/>
      <c r="J589" s="10"/>
      <c r="K589" s="10"/>
      <c r="L589" s="10"/>
      <c r="M589" s="10"/>
      <c r="N589" s="10"/>
      <c r="O589" s="10"/>
    </row>
    <row r="590" spans="1:15" s="39" customFormat="1" hidden="1" x14ac:dyDescent="0.25">
      <c r="A590" s="181"/>
      <c r="B590" s="179"/>
      <c r="C590" s="173"/>
      <c r="D590" s="173"/>
      <c r="E590" s="94" t="s">
        <v>104</v>
      </c>
      <c r="F590" s="27"/>
      <c r="G590" s="30"/>
      <c r="H590" s="10"/>
      <c r="I590" s="10"/>
      <c r="J590" s="10"/>
      <c r="K590" s="10"/>
      <c r="L590" s="10"/>
      <c r="M590" s="10"/>
      <c r="N590" s="10"/>
      <c r="O590" s="10"/>
    </row>
    <row r="591" spans="1:15" s="39" customFormat="1" hidden="1" x14ac:dyDescent="0.25">
      <c r="A591" s="181"/>
      <c r="B591" s="179"/>
      <c r="C591" s="173"/>
      <c r="D591" s="173"/>
      <c r="E591" s="94" t="s">
        <v>105</v>
      </c>
      <c r="F591" s="27"/>
      <c r="G591" s="30"/>
      <c r="H591" s="10"/>
      <c r="I591" s="10"/>
      <c r="J591" s="10"/>
      <c r="K591" s="10"/>
      <c r="L591" s="10"/>
      <c r="M591" s="10"/>
      <c r="N591" s="10"/>
      <c r="O591" s="10"/>
    </row>
    <row r="592" spans="1:15" s="39" customFormat="1" hidden="1" x14ac:dyDescent="0.25">
      <c r="A592" s="181"/>
      <c r="B592" s="179"/>
      <c r="C592" s="173"/>
      <c r="D592" s="173"/>
      <c r="E592" s="94" t="s">
        <v>106</v>
      </c>
      <c r="F592" s="27"/>
      <c r="G592" s="30"/>
      <c r="H592" s="10"/>
      <c r="I592" s="10"/>
      <c r="J592" s="10"/>
      <c r="K592" s="10"/>
      <c r="L592" s="10"/>
      <c r="M592" s="10"/>
      <c r="N592" s="10"/>
      <c r="O592" s="10"/>
    </row>
    <row r="593" spans="1:15" s="39" customFormat="1" hidden="1" x14ac:dyDescent="0.25">
      <c r="A593" s="181"/>
      <c r="B593" s="179"/>
      <c r="C593" s="173" t="s">
        <v>401</v>
      </c>
      <c r="D593" s="173" t="s">
        <v>399</v>
      </c>
      <c r="E593" s="94" t="s">
        <v>14</v>
      </c>
      <c r="F593" s="27"/>
      <c r="G593" s="30"/>
      <c r="H593" s="10"/>
      <c r="I593" s="10"/>
      <c r="J593" s="10"/>
      <c r="K593" s="10"/>
      <c r="L593" s="10"/>
      <c r="M593" s="10"/>
      <c r="N593" s="10"/>
      <c r="O593" s="10"/>
    </row>
    <row r="594" spans="1:15" s="39" customFormat="1" hidden="1" x14ac:dyDescent="0.25">
      <c r="A594" s="181"/>
      <c r="B594" s="179"/>
      <c r="C594" s="173"/>
      <c r="D594" s="173"/>
      <c r="E594" s="94" t="s">
        <v>83</v>
      </c>
      <c r="F594" s="27"/>
      <c r="G594" s="30"/>
      <c r="H594" s="10"/>
      <c r="I594" s="10"/>
      <c r="J594" s="10"/>
      <c r="K594" s="10"/>
      <c r="L594" s="10"/>
      <c r="M594" s="10"/>
      <c r="N594" s="10"/>
      <c r="O594" s="10"/>
    </row>
    <row r="595" spans="1:15" s="39" customFormat="1" hidden="1" x14ac:dyDescent="0.25">
      <c r="A595" s="181"/>
      <c r="B595" s="179"/>
      <c r="C595" s="173"/>
      <c r="D595" s="173"/>
      <c r="E595" s="94" t="s">
        <v>102</v>
      </c>
      <c r="F595" s="27"/>
      <c r="G595" s="30"/>
      <c r="H595" s="10"/>
      <c r="I595" s="10"/>
      <c r="J595" s="10"/>
      <c r="K595" s="10"/>
      <c r="L595" s="10"/>
      <c r="M595" s="10"/>
      <c r="N595" s="10"/>
      <c r="O595" s="10"/>
    </row>
    <row r="596" spans="1:15" s="39" customFormat="1" hidden="1" x14ac:dyDescent="0.25">
      <c r="A596" s="181"/>
      <c r="B596" s="179"/>
      <c r="C596" s="173"/>
      <c r="D596" s="173"/>
      <c r="E596" s="94" t="s">
        <v>104</v>
      </c>
      <c r="F596" s="27"/>
      <c r="G596" s="30"/>
      <c r="H596" s="10"/>
      <c r="I596" s="10"/>
      <c r="J596" s="10"/>
      <c r="K596" s="10"/>
      <c r="L596" s="10"/>
      <c r="M596" s="10"/>
      <c r="N596" s="10"/>
      <c r="O596" s="10"/>
    </row>
    <row r="597" spans="1:15" s="39" customFormat="1" hidden="1" x14ac:dyDescent="0.25">
      <c r="A597" s="181"/>
      <c r="B597" s="179"/>
      <c r="C597" s="173"/>
      <c r="D597" s="173"/>
      <c r="E597" s="94" t="s">
        <v>105</v>
      </c>
      <c r="F597" s="27"/>
      <c r="G597" s="30"/>
      <c r="H597" s="10"/>
      <c r="I597" s="10"/>
      <c r="J597" s="10"/>
      <c r="K597" s="10"/>
      <c r="L597" s="10"/>
      <c r="M597" s="10"/>
      <c r="N597" s="10"/>
      <c r="O597" s="10"/>
    </row>
    <row r="598" spans="1:15" s="39" customFormat="1" hidden="1" x14ac:dyDescent="0.25">
      <c r="A598" s="181"/>
      <c r="B598" s="179"/>
      <c r="C598" s="173"/>
      <c r="D598" s="173"/>
      <c r="E598" s="94" t="s">
        <v>106</v>
      </c>
      <c r="F598" s="27"/>
      <c r="G598" s="30"/>
      <c r="H598" s="10"/>
      <c r="I598" s="10"/>
      <c r="J598" s="10"/>
      <c r="K598" s="10"/>
      <c r="L598" s="10"/>
      <c r="M598" s="10"/>
      <c r="N598" s="10"/>
      <c r="O598" s="10"/>
    </row>
    <row r="599" spans="1:15" s="39" customFormat="1" hidden="1" x14ac:dyDescent="0.25">
      <c r="A599" s="181"/>
      <c r="B599" s="179"/>
      <c r="C599" s="173"/>
      <c r="D599" s="173" t="s">
        <v>400</v>
      </c>
      <c r="E599" s="94" t="s">
        <v>14</v>
      </c>
      <c r="F599" s="27"/>
      <c r="G599" s="30"/>
      <c r="H599" s="10"/>
      <c r="I599" s="10"/>
      <c r="J599" s="10"/>
      <c r="K599" s="10"/>
      <c r="L599" s="10"/>
      <c r="M599" s="10"/>
      <c r="N599" s="10"/>
      <c r="O599" s="10"/>
    </row>
    <row r="600" spans="1:15" s="39" customFormat="1" hidden="1" x14ac:dyDescent="0.25">
      <c r="A600" s="181"/>
      <c r="B600" s="179"/>
      <c r="C600" s="173"/>
      <c r="D600" s="173"/>
      <c r="E600" s="94" t="s">
        <v>83</v>
      </c>
      <c r="F600" s="27"/>
      <c r="G600" s="30"/>
      <c r="H600" s="10"/>
      <c r="I600" s="10"/>
      <c r="J600" s="10"/>
      <c r="K600" s="10"/>
      <c r="L600" s="10"/>
      <c r="M600" s="10"/>
      <c r="N600" s="10"/>
      <c r="O600" s="10"/>
    </row>
    <row r="601" spans="1:15" s="39" customFormat="1" hidden="1" x14ac:dyDescent="0.25">
      <c r="A601" s="181"/>
      <c r="B601" s="179"/>
      <c r="C601" s="173"/>
      <c r="D601" s="173"/>
      <c r="E601" s="94" t="s">
        <v>102</v>
      </c>
      <c r="F601" s="27"/>
      <c r="G601" s="10"/>
      <c r="H601" s="10"/>
      <c r="I601" s="10"/>
      <c r="J601" s="10"/>
      <c r="K601" s="10"/>
      <c r="L601" s="10"/>
      <c r="M601" s="10"/>
      <c r="N601" s="10"/>
      <c r="O601" s="10"/>
    </row>
    <row r="602" spans="1:15" s="39" customFormat="1" hidden="1" x14ac:dyDescent="0.25">
      <c r="A602" s="181"/>
      <c r="B602" s="179"/>
      <c r="C602" s="173"/>
      <c r="D602" s="173"/>
      <c r="E602" s="94" t="s">
        <v>104</v>
      </c>
      <c r="F602" s="27"/>
      <c r="G602" s="10"/>
      <c r="H602" s="10"/>
      <c r="I602" s="10"/>
      <c r="J602" s="10"/>
      <c r="K602" s="10"/>
      <c r="L602" s="10"/>
      <c r="M602" s="10"/>
      <c r="N602" s="10"/>
      <c r="O602" s="10"/>
    </row>
    <row r="603" spans="1:15" s="39" customFormat="1" hidden="1" x14ac:dyDescent="0.25">
      <c r="A603" s="181"/>
      <c r="B603" s="179"/>
      <c r="C603" s="173"/>
      <c r="D603" s="173"/>
      <c r="E603" s="94" t="s">
        <v>105</v>
      </c>
      <c r="F603" s="27"/>
      <c r="G603" s="10"/>
      <c r="H603" s="10"/>
      <c r="I603" s="10"/>
      <c r="J603" s="10"/>
      <c r="K603" s="10"/>
      <c r="L603" s="10"/>
      <c r="M603" s="10"/>
      <c r="N603" s="10"/>
      <c r="O603" s="10"/>
    </row>
    <row r="604" spans="1:15" s="39" customFormat="1" ht="15.75" hidden="1" thickBot="1" x14ac:dyDescent="0.3">
      <c r="A604" s="198"/>
      <c r="B604" s="200"/>
      <c r="C604" s="175"/>
      <c r="D604" s="175"/>
      <c r="E604" s="95" t="s">
        <v>106</v>
      </c>
      <c r="F604" s="166"/>
      <c r="G604" s="26"/>
      <c r="H604" s="26"/>
      <c r="I604" s="26"/>
      <c r="J604" s="26"/>
      <c r="K604" s="26"/>
      <c r="L604" s="26"/>
      <c r="M604" s="26"/>
      <c r="N604" s="26"/>
      <c r="O604" s="26"/>
    </row>
    <row r="605" spans="1:15" s="39" customFormat="1" x14ac:dyDescent="0.25">
      <c r="A605" s="123"/>
      <c r="B605" s="123"/>
      <c r="C605" s="145"/>
      <c r="D605" s="97"/>
      <c r="E605" s="97"/>
      <c r="F605" s="165"/>
      <c r="G605" s="40"/>
    </row>
    <row r="606" spans="1:15" s="39" customFormat="1" x14ac:dyDescent="0.25">
      <c r="C606" s="60"/>
      <c r="D606" s="103"/>
      <c r="E606" s="103"/>
      <c r="F606" s="165"/>
      <c r="G606" s="40"/>
    </row>
    <row r="607" spans="1:15" s="39" customFormat="1" ht="15.75" customHeight="1" x14ac:dyDescent="0.25">
      <c r="A607" s="234" t="s">
        <v>406</v>
      </c>
      <c r="B607" s="234"/>
      <c r="C607" s="234"/>
      <c r="D607" s="234"/>
      <c r="E607" s="234"/>
      <c r="F607" s="234"/>
      <c r="G607" s="234"/>
      <c r="H607" s="234"/>
      <c r="I607" s="234"/>
      <c r="J607" s="234"/>
      <c r="K607" s="234"/>
      <c r="L607" s="234"/>
      <c r="M607" s="234"/>
      <c r="N607" s="234"/>
      <c r="O607" s="234"/>
    </row>
    <row r="608" spans="1:15" s="39" customFormat="1" ht="39.75" customHeight="1" x14ac:dyDescent="0.25">
      <c r="A608" s="173" t="s">
        <v>4</v>
      </c>
      <c r="B608" s="173" t="s">
        <v>394</v>
      </c>
      <c r="C608" s="173" t="s">
        <v>395</v>
      </c>
      <c r="D608" s="173" t="s">
        <v>396</v>
      </c>
      <c r="E608" s="173" t="s">
        <v>8</v>
      </c>
      <c r="F608" s="173" t="s">
        <v>471</v>
      </c>
      <c r="G608" s="173" t="s">
        <v>548</v>
      </c>
      <c r="H608" s="173" t="s">
        <v>534</v>
      </c>
      <c r="I608" s="173"/>
      <c r="J608" s="173"/>
      <c r="K608" s="173"/>
      <c r="L608" s="173" t="s">
        <v>11</v>
      </c>
      <c r="M608" s="173"/>
      <c r="N608" s="173"/>
      <c r="O608" s="173"/>
    </row>
    <row r="609" spans="1:15" s="39" customFormat="1" ht="60" x14ac:dyDescent="0.25">
      <c r="A609" s="173"/>
      <c r="B609" s="173"/>
      <c r="C609" s="173"/>
      <c r="D609" s="173"/>
      <c r="E609" s="173"/>
      <c r="F609" s="173"/>
      <c r="G609" s="173"/>
      <c r="H609" s="99">
        <v>2017</v>
      </c>
      <c r="I609" s="99">
        <v>2018</v>
      </c>
      <c r="J609" s="99">
        <v>2019</v>
      </c>
      <c r="K609" s="99" t="s">
        <v>12</v>
      </c>
      <c r="L609" s="99">
        <v>2017</v>
      </c>
      <c r="M609" s="99">
        <v>2018</v>
      </c>
      <c r="N609" s="99">
        <v>2019</v>
      </c>
      <c r="O609" s="99" t="s">
        <v>12</v>
      </c>
    </row>
    <row r="610" spans="1:15" s="39" customFormat="1" x14ac:dyDescent="0.25">
      <c r="A610" s="102">
        <v>1</v>
      </c>
      <c r="B610" s="179">
        <v>2</v>
      </c>
      <c r="C610" s="179"/>
      <c r="D610" s="179"/>
      <c r="E610" s="179"/>
      <c r="F610" s="179"/>
      <c r="G610" s="99">
        <v>3</v>
      </c>
      <c r="H610" s="173">
        <v>4</v>
      </c>
      <c r="I610" s="173"/>
      <c r="J610" s="173"/>
      <c r="K610" s="173"/>
      <c r="L610" s="173">
        <v>5</v>
      </c>
      <c r="M610" s="173"/>
      <c r="N610" s="173"/>
      <c r="O610" s="173"/>
    </row>
    <row r="611" spans="1:15" s="39" customFormat="1" hidden="1" x14ac:dyDescent="0.25">
      <c r="A611" s="173" t="s">
        <v>15</v>
      </c>
      <c r="B611" s="179" t="s">
        <v>397</v>
      </c>
      <c r="C611" s="173" t="s">
        <v>398</v>
      </c>
      <c r="D611" s="173" t="s">
        <v>399</v>
      </c>
      <c r="E611" s="99" t="s">
        <v>14</v>
      </c>
      <c r="F611" s="27"/>
      <c r="G611" s="30"/>
      <c r="H611" s="10"/>
      <c r="I611" s="10"/>
      <c r="J611" s="10"/>
      <c r="K611" s="10"/>
      <c r="L611" s="10"/>
      <c r="M611" s="10"/>
      <c r="N611" s="10"/>
      <c r="O611" s="10"/>
    </row>
    <row r="612" spans="1:15" s="39" customFormat="1" hidden="1" x14ac:dyDescent="0.25">
      <c r="A612" s="173"/>
      <c r="B612" s="179"/>
      <c r="C612" s="173"/>
      <c r="D612" s="173"/>
      <c r="E612" s="99" t="s">
        <v>83</v>
      </c>
      <c r="F612" s="27"/>
      <c r="G612" s="30"/>
      <c r="H612" s="10"/>
      <c r="I612" s="10"/>
      <c r="J612" s="10"/>
      <c r="K612" s="10"/>
      <c r="L612" s="10"/>
      <c r="M612" s="10"/>
      <c r="N612" s="10"/>
      <c r="O612" s="10"/>
    </row>
    <row r="613" spans="1:15" s="39" customFormat="1" hidden="1" x14ac:dyDescent="0.25">
      <c r="A613" s="173"/>
      <c r="B613" s="179"/>
      <c r="C613" s="173"/>
      <c r="D613" s="173"/>
      <c r="E613" s="99" t="s">
        <v>102</v>
      </c>
      <c r="F613" s="27"/>
      <c r="G613" s="30"/>
      <c r="H613" s="10"/>
      <c r="I613" s="10"/>
      <c r="J613" s="10"/>
      <c r="K613" s="10"/>
      <c r="L613" s="10"/>
      <c r="M613" s="10"/>
      <c r="N613" s="10"/>
      <c r="O613" s="10"/>
    </row>
    <row r="614" spans="1:15" s="39" customFormat="1" hidden="1" x14ac:dyDescent="0.25">
      <c r="A614" s="173"/>
      <c r="B614" s="179"/>
      <c r="C614" s="173"/>
      <c r="D614" s="173"/>
      <c r="E614" s="99" t="s">
        <v>104</v>
      </c>
      <c r="F614" s="27"/>
      <c r="G614" s="30"/>
      <c r="H614" s="10"/>
      <c r="I614" s="10"/>
      <c r="J614" s="10"/>
      <c r="K614" s="10"/>
      <c r="L614" s="10"/>
      <c r="M614" s="10"/>
      <c r="N614" s="10"/>
      <c r="O614" s="10"/>
    </row>
    <row r="615" spans="1:15" s="39" customFormat="1" hidden="1" x14ac:dyDescent="0.25">
      <c r="A615" s="173"/>
      <c r="B615" s="179"/>
      <c r="C615" s="173"/>
      <c r="D615" s="173"/>
      <c r="E615" s="99" t="s">
        <v>105</v>
      </c>
      <c r="F615" s="27"/>
      <c r="G615" s="30"/>
      <c r="H615" s="10"/>
      <c r="I615" s="10"/>
      <c r="J615" s="10"/>
      <c r="K615" s="10"/>
      <c r="L615" s="10"/>
      <c r="M615" s="10"/>
      <c r="N615" s="10"/>
      <c r="O615" s="10"/>
    </row>
    <row r="616" spans="1:15" s="39" customFormat="1" hidden="1" x14ac:dyDescent="0.25">
      <c r="A616" s="173"/>
      <c r="B616" s="179"/>
      <c r="C616" s="173"/>
      <c r="D616" s="173"/>
      <c r="E616" s="99" t="s">
        <v>106</v>
      </c>
      <c r="F616" s="27"/>
      <c r="G616" s="30"/>
      <c r="H616" s="10"/>
      <c r="I616" s="10"/>
      <c r="J616" s="10"/>
      <c r="K616" s="10"/>
      <c r="L616" s="10"/>
      <c r="M616" s="10"/>
      <c r="N616" s="10"/>
      <c r="O616" s="10"/>
    </row>
    <row r="617" spans="1:15" s="39" customFormat="1" ht="15.75" hidden="1" x14ac:dyDescent="0.25">
      <c r="A617" s="173"/>
      <c r="B617" s="179"/>
      <c r="C617" s="173"/>
      <c r="D617" s="173" t="s">
        <v>400</v>
      </c>
      <c r="E617" s="99" t="s">
        <v>14</v>
      </c>
      <c r="F617" s="27"/>
      <c r="G617" s="12"/>
      <c r="H617" s="10"/>
      <c r="I617" s="47"/>
      <c r="J617" s="47"/>
      <c r="K617" s="10"/>
      <c r="L617" s="10"/>
      <c r="M617" s="10"/>
      <c r="N617" s="10"/>
      <c r="O617" s="10"/>
    </row>
    <row r="618" spans="1:15" s="39" customFormat="1" ht="15.75" hidden="1" x14ac:dyDescent="0.25">
      <c r="A618" s="173"/>
      <c r="B618" s="179"/>
      <c r="C618" s="173"/>
      <c r="D618" s="173"/>
      <c r="E618" s="99" t="s">
        <v>83</v>
      </c>
      <c r="F618" s="27"/>
      <c r="G618" s="12"/>
      <c r="H618" s="10"/>
      <c r="I618" s="47"/>
      <c r="J618" s="47"/>
      <c r="K618" s="10"/>
      <c r="L618" s="10"/>
      <c r="M618" s="10"/>
      <c r="N618" s="10"/>
      <c r="O618" s="10"/>
    </row>
    <row r="619" spans="1:15" s="39" customFormat="1" hidden="1" x14ac:dyDescent="0.25">
      <c r="A619" s="173"/>
      <c r="B619" s="179"/>
      <c r="C619" s="173"/>
      <c r="D619" s="173"/>
      <c r="E619" s="99" t="s">
        <v>102</v>
      </c>
      <c r="F619" s="27"/>
      <c r="G619" s="99"/>
      <c r="H619" s="33"/>
      <c r="I619" s="33"/>
      <c r="J619" s="33"/>
      <c r="K619" s="33"/>
      <c r="L619" s="33"/>
      <c r="M619" s="33"/>
      <c r="N619" s="33"/>
      <c r="O619" s="33"/>
    </row>
    <row r="620" spans="1:15" s="39" customFormat="1" hidden="1" x14ac:dyDescent="0.25">
      <c r="A620" s="173"/>
      <c r="B620" s="179"/>
      <c r="C620" s="173"/>
      <c r="D620" s="173"/>
      <c r="E620" s="99" t="s">
        <v>104</v>
      </c>
      <c r="F620" s="27"/>
      <c r="G620" s="30"/>
      <c r="H620" s="10"/>
      <c r="I620" s="10"/>
      <c r="J620" s="10"/>
      <c r="K620" s="10"/>
      <c r="L620" s="10"/>
      <c r="M620" s="10"/>
      <c r="N620" s="10"/>
      <c r="O620" s="10"/>
    </row>
    <row r="621" spans="1:15" s="39" customFormat="1" hidden="1" x14ac:dyDescent="0.25">
      <c r="A621" s="173"/>
      <c r="B621" s="179"/>
      <c r="C621" s="173"/>
      <c r="D621" s="173"/>
      <c r="E621" s="99" t="s">
        <v>105</v>
      </c>
      <c r="F621" s="27"/>
      <c r="G621" s="30"/>
      <c r="H621" s="10"/>
      <c r="I621" s="10"/>
      <c r="J621" s="10"/>
      <c r="K621" s="10"/>
      <c r="L621" s="10"/>
      <c r="M621" s="10"/>
      <c r="N621" s="10"/>
      <c r="O621" s="10"/>
    </row>
    <row r="622" spans="1:15" s="39" customFormat="1" hidden="1" x14ac:dyDescent="0.25">
      <c r="A622" s="173"/>
      <c r="B622" s="179"/>
      <c r="C622" s="173"/>
      <c r="D622" s="173"/>
      <c r="E622" s="99" t="s">
        <v>106</v>
      </c>
      <c r="F622" s="27"/>
      <c r="G622" s="30"/>
      <c r="H622" s="10"/>
      <c r="I622" s="10"/>
      <c r="J622" s="10"/>
      <c r="K622" s="10"/>
      <c r="L622" s="10"/>
      <c r="M622" s="10"/>
      <c r="N622" s="10"/>
      <c r="O622" s="10"/>
    </row>
    <row r="623" spans="1:15" s="39" customFormat="1" hidden="1" x14ac:dyDescent="0.25">
      <c r="A623" s="173"/>
      <c r="B623" s="179"/>
      <c r="C623" s="173" t="s">
        <v>401</v>
      </c>
      <c r="D623" s="173" t="s">
        <v>399</v>
      </c>
      <c r="E623" s="99" t="s">
        <v>14</v>
      </c>
      <c r="F623" s="27"/>
      <c r="G623" s="30"/>
      <c r="H623" s="10"/>
      <c r="I623" s="10"/>
      <c r="J623" s="10"/>
      <c r="K623" s="10"/>
      <c r="L623" s="10"/>
      <c r="M623" s="10"/>
      <c r="N623" s="10"/>
      <c r="O623" s="10"/>
    </row>
    <row r="624" spans="1:15" s="39" customFormat="1" hidden="1" x14ac:dyDescent="0.25">
      <c r="A624" s="173"/>
      <c r="B624" s="179"/>
      <c r="C624" s="173"/>
      <c r="D624" s="173"/>
      <c r="E624" s="99" t="s">
        <v>83</v>
      </c>
      <c r="F624" s="27"/>
      <c r="G624" s="30"/>
      <c r="H624" s="10"/>
      <c r="I624" s="10"/>
      <c r="J624" s="10"/>
      <c r="K624" s="10"/>
      <c r="L624" s="10"/>
      <c r="M624" s="10"/>
      <c r="N624" s="10"/>
      <c r="O624" s="10"/>
    </row>
    <row r="625" spans="1:15" s="39" customFormat="1" hidden="1" x14ac:dyDescent="0.25">
      <c r="A625" s="173"/>
      <c r="B625" s="179"/>
      <c r="C625" s="173"/>
      <c r="D625" s="173"/>
      <c r="E625" s="99" t="s">
        <v>102</v>
      </c>
      <c r="F625" s="27"/>
      <c r="G625" s="30"/>
      <c r="H625" s="10"/>
      <c r="I625" s="10"/>
      <c r="J625" s="10"/>
      <c r="K625" s="10"/>
      <c r="L625" s="10"/>
      <c r="M625" s="10"/>
      <c r="N625" s="10"/>
      <c r="O625" s="10"/>
    </row>
    <row r="626" spans="1:15" s="39" customFormat="1" hidden="1" x14ac:dyDescent="0.25">
      <c r="A626" s="173"/>
      <c r="B626" s="179"/>
      <c r="C626" s="173"/>
      <c r="D626" s="173"/>
      <c r="E626" s="99" t="s">
        <v>104</v>
      </c>
      <c r="F626" s="27"/>
      <c r="G626" s="30"/>
      <c r="H626" s="10"/>
      <c r="I626" s="10"/>
      <c r="J626" s="10"/>
      <c r="K626" s="10"/>
      <c r="L626" s="10"/>
      <c r="M626" s="10"/>
      <c r="N626" s="10"/>
      <c r="O626" s="10"/>
    </row>
    <row r="627" spans="1:15" s="39" customFormat="1" hidden="1" x14ac:dyDescent="0.25">
      <c r="A627" s="173"/>
      <c r="B627" s="179"/>
      <c r="C627" s="173"/>
      <c r="D627" s="173"/>
      <c r="E627" s="99" t="s">
        <v>105</v>
      </c>
      <c r="F627" s="27"/>
      <c r="G627" s="30"/>
      <c r="H627" s="10"/>
      <c r="I627" s="10"/>
      <c r="J627" s="10"/>
      <c r="K627" s="10"/>
      <c r="L627" s="10"/>
      <c r="M627" s="10"/>
      <c r="N627" s="10"/>
      <c r="O627" s="10"/>
    </row>
    <row r="628" spans="1:15" s="39" customFormat="1" hidden="1" x14ac:dyDescent="0.25">
      <c r="A628" s="173"/>
      <c r="B628" s="179"/>
      <c r="C628" s="173"/>
      <c r="D628" s="173"/>
      <c r="E628" s="99" t="s">
        <v>106</v>
      </c>
      <c r="F628" s="27"/>
      <c r="G628" s="30"/>
      <c r="H628" s="10"/>
      <c r="I628" s="10"/>
      <c r="J628" s="10"/>
      <c r="K628" s="10"/>
      <c r="L628" s="10"/>
      <c r="M628" s="10"/>
      <c r="N628" s="10"/>
      <c r="O628" s="10"/>
    </row>
    <row r="629" spans="1:15" s="39" customFormat="1" ht="25.5" customHeight="1" x14ac:dyDescent="0.25">
      <c r="A629" s="173"/>
      <c r="B629" s="179"/>
      <c r="C629" s="173"/>
      <c r="D629" s="175" t="s">
        <v>400</v>
      </c>
      <c r="E629" s="175" t="s">
        <v>14</v>
      </c>
      <c r="F629" s="27"/>
      <c r="G629" s="30"/>
      <c r="H629" s="126"/>
      <c r="I629" s="126">
        <f>I630</f>
        <v>176.56</v>
      </c>
      <c r="J629" s="126"/>
      <c r="K629" s="126"/>
      <c r="L629" s="126"/>
      <c r="M629" s="126">
        <f>M630</f>
        <v>390</v>
      </c>
      <c r="N629" s="10"/>
      <c r="O629" s="10"/>
    </row>
    <row r="630" spans="1:15" s="39" customFormat="1" ht="51" hidden="1" x14ac:dyDescent="0.25">
      <c r="A630" s="173"/>
      <c r="B630" s="179"/>
      <c r="C630" s="173"/>
      <c r="D630" s="176"/>
      <c r="E630" s="177"/>
      <c r="F630" s="27" t="s">
        <v>344</v>
      </c>
      <c r="G630" s="12" t="s">
        <v>345</v>
      </c>
      <c r="H630" s="126">
        <v>0</v>
      </c>
      <c r="I630" s="126">
        <v>176.56</v>
      </c>
      <c r="J630" s="126">
        <v>0</v>
      </c>
      <c r="K630" s="126"/>
      <c r="L630" s="126"/>
      <c r="M630" s="126">
        <v>390</v>
      </c>
      <c r="N630" s="99"/>
      <c r="O630" s="10"/>
    </row>
    <row r="631" spans="1:15" s="39" customFormat="1" ht="25.5" customHeight="1" x14ac:dyDescent="0.25">
      <c r="A631" s="173"/>
      <c r="B631" s="179"/>
      <c r="C631" s="173"/>
      <c r="D631" s="176"/>
      <c r="E631" s="175" t="s">
        <v>83</v>
      </c>
      <c r="F631" s="27"/>
      <c r="G631" s="12"/>
      <c r="H631" s="126"/>
      <c r="I631" s="126">
        <f>I632+I633</f>
        <v>971</v>
      </c>
      <c r="J631" s="126"/>
      <c r="K631" s="126"/>
      <c r="L631" s="126"/>
      <c r="M631" s="126">
        <f>M632+M633</f>
        <v>1430</v>
      </c>
      <c r="N631" s="99"/>
      <c r="O631" s="10"/>
    </row>
    <row r="632" spans="1:15" s="39" customFormat="1" ht="51" hidden="1" x14ac:dyDescent="0.25">
      <c r="A632" s="173"/>
      <c r="B632" s="179"/>
      <c r="C632" s="173"/>
      <c r="D632" s="176"/>
      <c r="E632" s="176"/>
      <c r="F632" s="102" t="s">
        <v>16</v>
      </c>
      <c r="G632" s="22" t="s">
        <v>348</v>
      </c>
      <c r="H632" s="126">
        <v>0</v>
      </c>
      <c r="I632" s="126">
        <v>85</v>
      </c>
      <c r="J632" s="126">
        <v>0</v>
      </c>
      <c r="K632" s="126"/>
      <c r="L632" s="126"/>
      <c r="M632" s="126">
        <v>800</v>
      </c>
      <c r="N632" s="99"/>
      <c r="O632" s="10"/>
    </row>
    <row r="633" spans="1:15" s="39" customFormat="1" ht="63.75" hidden="1" x14ac:dyDescent="0.25">
      <c r="A633" s="173"/>
      <c r="B633" s="179"/>
      <c r="C633" s="173"/>
      <c r="D633" s="176"/>
      <c r="E633" s="177"/>
      <c r="F633" s="27" t="s">
        <v>344</v>
      </c>
      <c r="G633" s="12" t="s">
        <v>349</v>
      </c>
      <c r="H633" s="126">
        <v>0</v>
      </c>
      <c r="I633" s="126">
        <v>886</v>
      </c>
      <c r="J633" s="126">
        <v>0</v>
      </c>
      <c r="K633" s="126"/>
      <c r="L633" s="126"/>
      <c r="M633" s="126">
        <v>630</v>
      </c>
      <c r="N633" s="99"/>
      <c r="O633" s="10"/>
    </row>
    <row r="634" spans="1:15" s="39" customFormat="1" ht="15" hidden="1" customHeight="1" x14ac:dyDescent="0.25">
      <c r="A634" s="173"/>
      <c r="B634" s="179"/>
      <c r="C634" s="173"/>
      <c r="D634" s="176"/>
      <c r="E634" s="99" t="s">
        <v>102</v>
      </c>
      <c r="F634" s="99"/>
      <c r="G634" s="49"/>
      <c r="H634" s="126">
        <v>0</v>
      </c>
      <c r="I634" s="126">
        <v>0</v>
      </c>
      <c r="J634" s="126">
        <v>0</v>
      </c>
      <c r="K634" s="126"/>
      <c r="L634" s="126"/>
      <c r="M634" s="126"/>
      <c r="N634" s="102"/>
      <c r="O634" s="10"/>
    </row>
    <row r="635" spans="1:15" s="39" customFormat="1" ht="15" hidden="1" customHeight="1" x14ac:dyDescent="0.25">
      <c r="A635" s="173"/>
      <c r="B635" s="179"/>
      <c r="C635" s="173"/>
      <c r="D635" s="176"/>
      <c r="E635" s="99" t="s">
        <v>104</v>
      </c>
      <c r="F635" s="27"/>
      <c r="G635" s="30"/>
      <c r="H635" s="126">
        <v>0</v>
      </c>
      <c r="I635" s="126">
        <v>0</v>
      </c>
      <c r="J635" s="126">
        <v>0</v>
      </c>
      <c r="K635" s="126"/>
      <c r="L635" s="126"/>
      <c r="M635" s="126"/>
      <c r="N635" s="10"/>
      <c r="O635" s="10"/>
    </row>
    <row r="636" spans="1:15" s="39" customFormat="1" ht="15" hidden="1" customHeight="1" x14ac:dyDescent="0.25">
      <c r="A636" s="173"/>
      <c r="B636" s="179"/>
      <c r="C636" s="173"/>
      <c r="D636" s="176"/>
      <c r="E636" s="99" t="s">
        <v>105</v>
      </c>
      <c r="F636" s="27"/>
      <c r="G636" s="30"/>
      <c r="H636" s="126">
        <v>0</v>
      </c>
      <c r="I636" s="126">
        <v>0</v>
      </c>
      <c r="J636" s="126">
        <v>0</v>
      </c>
      <c r="K636" s="126"/>
      <c r="L636" s="126"/>
      <c r="M636" s="126"/>
      <c r="N636" s="10"/>
      <c r="O636" s="10"/>
    </row>
    <row r="637" spans="1:15" s="39" customFormat="1" ht="15" hidden="1" customHeight="1" x14ac:dyDescent="0.25">
      <c r="A637" s="173"/>
      <c r="B637" s="179"/>
      <c r="C637" s="173"/>
      <c r="D637" s="177"/>
      <c r="E637" s="99" t="s">
        <v>106</v>
      </c>
      <c r="F637" s="27"/>
      <c r="G637" s="30"/>
      <c r="H637" s="126">
        <v>0</v>
      </c>
      <c r="I637" s="126">
        <v>0</v>
      </c>
      <c r="J637" s="126">
        <v>0</v>
      </c>
      <c r="K637" s="126"/>
      <c r="L637" s="126"/>
      <c r="M637" s="126"/>
      <c r="N637" s="10"/>
      <c r="O637" s="10"/>
    </row>
    <row r="638" spans="1:15" s="39" customFormat="1" hidden="1" x14ac:dyDescent="0.25">
      <c r="A638" s="173"/>
      <c r="B638" s="179" t="s">
        <v>403</v>
      </c>
      <c r="C638" s="173" t="s">
        <v>398</v>
      </c>
      <c r="D638" s="173" t="s">
        <v>399</v>
      </c>
      <c r="E638" s="99" t="s">
        <v>14</v>
      </c>
      <c r="F638" s="27"/>
      <c r="G638" s="30"/>
      <c r="H638" s="126">
        <v>0</v>
      </c>
      <c r="I638" s="126">
        <v>0</v>
      </c>
      <c r="J638" s="126">
        <v>0</v>
      </c>
      <c r="K638" s="126"/>
      <c r="L638" s="126"/>
      <c r="M638" s="126"/>
      <c r="N638" s="10"/>
      <c r="O638" s="10"/>
    </row>
    <row r="639" spans="1:15" s="39" customFormat="1" hidden="1" x14ac:dyDescent="0.25">
      <c r="A639" s="173"/>
      <c r="B639" s="179"/>
      <c r="C639" s="173"/>
      <c r="D639" s="173"/>
      <c r="E639" s="99" t="s">
        <v>83</v>
      </c>
      <c r="F639" s="27"/>
      <c r="G639" s="30"/>
      <c r="H639" s="126">
        <v>0</v>
      </c>
      <c r="I639" s="126">
        <v>0</v>
      </c>
      <c r="J639" s="126">
        <v>0</v>
      </c>
      <c r="K639" s="126"/>
      <c r="L639" s="126"/>
      <c r="M639" s="126"/>
      <c r="N639" s="10"/>
      <c r="O639" s="10"/>
    </row>
    <row r="640" spans="1:15" s="39" customFormat="1" hidden="1" x14ac:dyDescent="0.25">
      <c r="A640" s="173"/>
      <c r="B640" s="179"/>
      <c r="C640" s="173"/>
      <c r="D640" s="173"/>
      <c r="E640" s="99" t="s">
        <v>102</v>
      </c>
      <c r="F640" s="27"/>
      <c r="G640" s="30"/>
      <c r="H640" s="126">
        <v>0</v>
      </c>
      <c r="I640" s="126">
        <v>0</v>
      </c>
      <c r="J640" s="126">
        <v>0</v>
      </c>
      <c r="K640" s="126"/>
      <c r="L640" s="126"/>
      <c r="M640" s="126"/>
      <c r="N640" s="10"/>
      <c r="O640" s="10"/>
    </row>
    <row r="641" spans="1:15" s="39" customFormat="1" hidden="1" x14ac:dyDescent="0.25">
      <c r="A641" s="173"/>
      <c r="B641" s="179"/>
      <c r="C641" s="173"/>
      <c r="D641" s="173"/>
      <c r="E641" s="99" t="s">
        <v>104</v>
      </c>
      <c r="F641" s="27"/>
      <c r="G641" s="30"/>
      <c r="H641" s="126">
        <v>0</v>
      </c>
      <c r="I641" s="126">
        <v>0</v>
      </c>
      <c r="J641" s="126">
        <v>0</v>
      </c>
      <c r="K641" s="126"/>
      <c r="L641" s="126"/>
      <c r="M641" s="126"/>
      <c r="N641" s="10"/>
      <c r="O641" s="10"/>
    </row>
    <row r="642" spans="1:15" s="39" customFormat="1" hidden="1" x14ac:dyDescent="0.25">
      <c r="A642" s="173"/>
      <c r="B642" s="179"/>
      <c r="C642" s="173"/>
      <c r="D642" s="173"/>
      <c r="E642" s="99" t="s">
        <v>105</v>
      </c>
      <c r="F642" s="27"/>
      <c r="G642" s="30"/>
      <c r="H642" s="126">
        <v>0</v>
      </c>
      <c r="I642" s="126">
        <v>0</v>
      </c>
      <c r="J642" s="126">
        <v>0</v>
      </c>
      <c r="K642" s="126"/>
      <c r="L642" s="126"/>
      <c r="M642" s="126"/>
      <c r="N642" s="10"/>
      <c r="O642" s="10"/>
    </row>
    <row r="643" spans="1:15" s="39" customFormat="1" hidden="1" x14ac:dyDescent="0.25">
      <c r="A643" s="173"/>
      <c r="B643" s="179"/>
      <c r="C643" s="173"/>
      <c r="D643" s="173"/>
      <c r="E643" s="99" t="s">
        <v>106</v>
      </c>
      <c r="F643" s="27"/>
      <c r="G643" s="30"/>
      <c r="H643" s="126">
        <v>0</v>
      </c>
      <c r="I643" s="126">
        <v>0</v>
      </c>
      <c r="J643" s="126">
        <v>0</v>
      </c>
      <c r="K643" s="126"/>
      <c r="L643" s="126"/>
      <c r="M643" s="126"/>
      <c r="N643" s="10"/>
      <c r="O643" s="10"/>
    </row>
    <row r="644" spans="1:15" s="39" customFormat="1" hidden="1" x14ac:dyDescent="0.25">
      <c r="A644" s="173"/>
      <c r="B644" s="179"/>
      <c r="C644" s="173" t="s">
        <v>401</v>
      </c>
      <c r="D644" s="173" t="s">
        <v>399</v>
      </c>
      <c r="E644" s="99" t="s">
        <v>14</v>
      </c>
      <c r="F644" s="27"/>
      <c r="G644" s="30"/>
      <c r="H644" s="126">
        <v>0</v>
      </c>
      <c r="I644" s="126">
        <v>0</v>
      </c>
      <c r="J644" s="126">
        <v>0</v>
      </c>
      <c r="K644" s="126"/>
      <c r="L644" s="126"/>
      <c r="M644" s="126"/>
      <c r="N644" s="10"/>
      <c r="O644" s="10"/>
    </row>
    <row r="645" spans="1:15" s="39" customFormat="1" hidden="1" x14ac:dyDescent="0.25">
      <c r="A645" s="173"/>
      <c r="B645" s="179"/>
      <c r="C645" s="173"/>
      <c r="D645" s="173"/>
      <c r="E645" s="99" t="s">
        <v>83</v>
      </c>
      <c r="F645" s="27"/>
      <c r="G645" s="30"/>
      <c r="H645" s="126">
        <v>0</v>
      </c>
      <c r="I645" s="126">
        <v>0</v>
      </c>
      <c r="J645" s="126">
        <v>0</v>
      </c>
      <c r="K645" s="126"/>
      <c r="L645" s="126"/>
      <c r="M645" s="126"/>
      <c r="N645" s="10"/>
      <c r="O645" s="10"/>
    </row>
    <row r="646" spans="1:15" s="39" customFormat="1" hidden="1" x14ac:dyDescent="0.25">
      <c r="A646" s="173"/>
      <c r="B646" s="179"/>
      <c r="C646" s="173"/>
      <c r="D646" s="173"/>
      <c r="E646" s="99" t="s">
        <v>102</v>
      </c>
      <c r="F646" s="27"/>
      <c r="G646" s="30"/>
      <c r="H646" s="126">
        <v>0</v>
      </c>
      <c r="I646" s="126">
        <v>0</v>
      </c>
      <c r="J646" s="126">
        <v>0</v>
      </c>
      <c r="K646" s="126"/>
      <c r="L646" s="126"/>
      <c r="M646" s="126"/>
      <c r="N646" s="10"/>
      <c r="O646" s="10"/>
    </row>
    <row r="647" spans="1:15" s="39" customFormat="1" hidden="1" x14ac:dyDescent="0.25">
      <c r="A647" s="173"/>
      <c r="B647" s="179"/>
      <c r="C647" s="173"/>
      <c r="D647" s="173"/>
      <c r="E647" s="99" t="s">
        <v>104</v>
      </c>
      <c r="F647" s="27"/>
      <c r="G647" s="30"/>
      <c r="H647" s="126">
        <v>0</v>
      </c>
      <c r="I647" s="126">
        <v>0</v>
      </c>
      <c r="J647" s="126">
        <v>0</v>
      </c>
      <c r="K647" s="126"/>
      <c r="L647" s="126"/>
      <c r="M647" s="126"/>
      <c r="N647" s="10"/>
      <c r="O647" s="10"/>
    </row>
    <row r="648" spans="1:15" s="39" customFormat="1" hidden="1" x14ac:dyDescent="0.25">
      <c r="A648" s="173"/>
      <c r="B648" s="179"/>
      <c r="C648" s="173"/>
      <c r="D648" s="173"/>
      <c r="E648" s="99" t="s">
        <v>105</v>
      </c>
      <c r="F648" s="27"/>
      <c r="G648" s="30"/>
      <c r="H648" s="126">
        <v>0</v>
      </c>
      <c r="I648" s="126">
        <v>0</v>
      </c>
      <c r="J648" s="126">
        <v>0</v>
      </c>
      <c r="K648" s="126"/>
      <c r="L648" s="126"/>
      <c r="M648" s="126"/>
      <c r="N648" s="10"/>
      <c r="O648" s="10"/>
    </row>
    <row r="649" spans="1:15" s="39" customFormat="1" hidden="1" x14ac:dyDescent="0.25">
      <c r="A649" s="173"/>
      <c r="B649" s="179"/>
      <c r="C649" s="173"/>
      <c r="D649" s="173"/>
      <c r="E649" s="99" t="s">
        <v>106</v>
      </c>
      <c r="F649" s="27"/>
      <c r="G649" s="30"/>
      <c r="H649" s="126">
        <v>0</v>
      </c>
      <c r="I649" s="126">
        <v>0</v>
      </c>
      <c r="J649" s="126">
        <v>0</v>
      </c>
      <c r="K649" s="126"/>
      <c r="L649" s="126"/>
      <c r="M649" s="126"/>
      <c r="N649" s="10"/>
      <c r="O649" s="10"/>
    </row>
    <row r="650" spans="1:15" s="39" customFormat="1" hidden="1" x14ac:dyDescent="0.25">
      <c r="A650" s="173"/>
      <c r="B650" s="179"/>
      <c r="C650" s="173"/>
      <c r="D650" s="173" t="s">
        <v>400</v>
      </c>
      <c r="E650" s="99" t="s">
        <v>14</v>
      </c>
      <c r="F650" s="27"/>
      <c r="G650" s="30"/>
      <c r="H650" s="126">
        <v>0</v>
      </c>
      <c r="I650" s="126">
        <v>0</v>
      </c>
      <c r="J650" s="126">
        <v>0</v>
      </c>
      <c r="K650" s="126"/>
      <c r="L650" s="126"/>
      <c r="M650" s="126"/>
      <c r="N650" s="10"/>
      <c r="O650" s="10"/>
    </row>
    <row r="651" spans="1:15" s="39" customFormat="1" hidden="1" x14ac:dyDescent="0.25">
      <c r="A651" s="173"/>
      <c r="B651" s="179"/>
      <c r="C651" s="173"/>
      <c r="D651" s="173"/>
      <c r="E651" s="99" t="s">
        <v>83</v>
      </c>
      <c r="F651" s="27"/>
      <c r="G651" s="30"/>
      <c r="H651" s="126">
        <v>0</v>
      </c>
      <c r="I651" s="126">
        <v>0</v>
      </c>
      <c r="J651" s="126">
        <v>0</v>
      </c>
      <c r="K651" s="126"/>
      <c r="L651" s="126"/>
      <c r="M651" s="126"/>
      <c r="N651" s="10"/>
      <c r="O651" s="10"/>
    </row>
    <row r="652" spans="1:15" s="39" customFormat="1" hidden="1" x14ac:dyDescent="0.25">
      <c r="A652" s="173"/>
      <c r="B652" s="179"/>
      <c r="C652" s="173"/>
      <c r="D652" s="173"/>
      <c r="E652" s="99" t="s">
        <v>102</v>
      </c>
      <c r="F652" s="27"/>
      <c r="G652" s="30"/>
      <c r="H652" s="126">
        <v>0</v>
      </c>
      <c r="I652" s="126">
        <v>0</v>
      </c>
      <c r="J652" s="126">
        <v>0</v>
      </c>
      <c r="K652" s="126"/>
      <c r="L652" s="126"/>
      <c r="M652" s="126"/>
      <c r="N652" s="10"/>
      <c r="O652" s="10"/>
    </row>
    <row r="653" spans="1:15" s="39" customFormat="1" hidden="1" x14ac:dyDescent="0.25">
      <c r="A653" s="173"/>
      <c r="B653" s="179"/>
      <c r="C653" s="173"/>
      <c r="D653" s="173"/>
      <c r="E653" s="99" t="s">
        <v>104</v>
      </c>
      <c r="F653" s="27"/>
      <c r="G653" s="30"/>
      <c r="H653" s="126">
        <v>0</v>
      </c>
      <c r="I653" s="126">
        <v>0</v>
      </c>
      <c r="J653" s="126">
        <v>0</v>
      </c>
      <c r="K653" s="126"/>
      <c r="L653" s="126"/>
      <c r="M653" s="126"/>
      <c r="N653" s="10"/>
      <c r="O653" s="10"/>
    </row>
    <row r="654" spans="1:15" s="39" customFormat="1" hidden="1" x14ac:dyDescent="0.25">
      <c r="A654" s="173"/>
      <c r="B654" s="179"/>
      <c r="C654" s="173"/>
      <c r="D654" s="173"/>
      <c r="E654" s="99" t="s">
        <v>105</v>
      </c>
      <c r="F654" s="27"/>
      <c r="G654" s="30"/>
      <c r="H654" s="126">
        <v>0</v>
      </c>
      <c r="I654" s="126">
        <v>0</v>
      </c>
      <c r="J654" s="126">
        <v>0</v>
      </c>
      <c r="K654" s="126"/>
      <c r="L654" s="126"/>
      <c r="M654" s="126"/>
      <c r="N654" s="10"/>
      <c r="O654" s="10"/>
    </row>
    <row r="655" spans="1:15" s="39" customFormat="1" hidden="1" x14ac:dyDescent="0.25">
      <c r="A655" s="173"/>
      <c r="B655" s="179"/>
      <c r="C655" s="173"/>
      <c r="D655" s="173"/>
      <c r="E655" s="99" t="s">
        <v>106</v>
      </c>
      <c r="F655" s="27"/>
      <c r="G655" s="30"/>
      <c r="H655" s="126">
        <v>0</v>
      </c>
      <c r="I655" s="126">
        <v>0</v>
      </c>
      <c r="J655" s="126">
        <v>0</v>
      </c>
      <c r="K655" s="126"/>
      <c r="L655" s="126"/>
      <c r="M655" s="126"/>
      <c r="N655" s="10"/>
      <c r="O655" s="10"/>
    </row>
    <row r="656" spans="1:15" s="39" customFormat="1" hidden="1" x14ac:dyDescent="0.25">
      <c r="A656" s="173"/>
      <c r="B656" s="179" t="s">
        <v>404</v>
      </c>
      <c r="C656" s="173" t="s">
        <v>401</v>
      </c>
      <c r="D656" s="173" t="s">
        <v>400</v>
      </c>
      <c r="E656" s="99" t="s">
        <v>14</v>
      </c>
      <c r="F656" s="27"/>
      <c r="G656" s="30"/>
      <c r="H656" s="126">
        <v>0</v>
      </c>
      <c r="I656" s="126">
        <v>0</v>
      </c>
      <c r="J656" s="126">
        <v>0</v>
      </c>
      <c r="K656" s="126"/>
      <c r="L656" s="126"/>
      <c r="M656" s="126"/>
      <c r="N656" s="10"/>
      <c r="O656" s="10"/>
    </row>
    <row r="657" spans="1:15" s="39" customFormat="1" hidden="1" x14ac:dyDescent="0.25">
      <c r="A657" s="173"/>
      <c r="B657" s="179"/>
      <c r="C657" s="173"/>
      <c r="D657" s="173"/>
      <c r="E657" s="99" t="s">
        <v>83</v>
      </c>
      <c r="F657" s="27"/>
      <c r="G657" s="30"/>
      <c r="H657" s="126">
        <v>0</v>
      </c>
      <c r="I657" s="126">
        <v>0</v>
      </c>
      <c r="J657" s="126">
        <v>0</v>
      </c>
      <c r="K657" s="126"/>
      <c r="L657" s="126"/>
      <c r="M657" s="126"/>
      <c r="N657" s="10"/>
      <c r="O657" s="10"/>
    </row>
    <row r="658" spans="1:15" s="39" customFormat="1" hidden="1" x14ac:dyDescent="0.25">
      <c r="A658" s="173"/>
      <c r="B658" s="179"/>
      <c r="C658" s="173"/>
      <c r="D658" s="173"/>
      <c r="E658" s="99" t="s">
        <v>102</v>
      </c>
      <c r="F658" s="27"/>
      <c r="G658" s="30"/>
      <c r="H658" s="126">
        <v>0</v>
      </c>
      <c r="I658" s="126">
        <v>0</v>
      </c>
      <c r="J658" s="126">
        <v>0</v>
      </c>
      <c r="K658" s="126"/>
      <c r="L658" s="126"/>
      <c r="M658" s="126"/>
      <c r="N658" s="57"/>
      <c r="O658" s="10"/>
    </row>
    <row r="659" spans="1:15" s="39" customFormat="1" hidden="1" x14ac:dyDescent="0.25">
      <c r="A659" s="173"/>
      <c r="B659" s="179"/>
      <c r="C659" s="173"/>
      <c r="D659" s="173"/>
      <c r="E659" s="99" t="s">
        <v>104</v>
      </c>
      <c r="F659" s="27"/>
      <c r="G659" s="30"/>
      <c r="H659" s="126">
        <v>0</v>
      </c>
      <c r="I659" s="126">
        <v>0</v>
      </c>
      <c r="J659" s="126">
        <v>0</v>
      </c>
      <c r="K659" s="126"/>
      <c r="L659" s="126"/>
      <c r="M659" s="126"/>
      <c r="N659" s="29"/>
      <c r="O659" s="10"/>
    </row>
    <row r="660" spans="1:15" s="39" customFormat="1" hidden="1" x14ac:dyDescent="0.25">
      <c r="A660" s="173"/>
      <c r="B660" s="179"/>
      <c r="C660" s="173"/>
      <c r="D660" s="173"/>
      <c r="E660" s="99" t="s">
        <v>105</v>
      </c>
      <c r="F660" s="27"/>
      <c r="G660" s="30"/>
      <c r="H660" s="126">
        <v>0</v>
      </c>
      <c r="I660" s="126">
        <v>0</v>
      </c>
      <c r="J660" s="126">
        <v>0</v>
      </c>
      <c r="K660" s="126"/>
      <c r="L660" s="126"/>
      <c r="M660" s="126"/>
      <c r="N660" s="58"/>
      <c r="O660" s="10"/>
    </row>
    <row r="661" spans="1:15" s="39" customFormat="1" hidden="1" x14ac:dyDescent="0.25">
      <c r="A661" s="173"/>
      <c r="B661" s="179"/>
      <c r="C661" s="173"/>
      <c r="D661" s="173"/>
      <c r="E661" s="99" t="s">
        <v>106</v>
      </c>
      <c r="F661" s="27"/>
      <c r="G661" s="30"/>
      <c r="H661" s="126">
        <v>0</v>
      </c>
      <c r="I661" s="126">
        <v>0</v>
      </c>
      <c r="J661" s="126">
        <v>0</v>
      </c>
      <c r="K661" s="126"/>
      <c r="L661" s="126"/>
      <c r="M661" s="126"/>
      <c r="N661" s="99"/>
      <c r="O661" s="10"/>
    </row>
    <row r="662" spans="1:15" s="39" customFormat="1" hidden="1" x14ac:dyDescent="0.25">
      <c r="A662" s="173"/>
      <c r="B662" s="179" t="s">
        <v>407</v>
      </c>
      <c r="C662" s="173" t="s">
        <v>398</v>
      </c>
      <c r="D662" s="173" t="s">
        <v>399</v>
      </c>
      <c r="E662" s="99" t="s">
        <v>14</v>
      </c>
      <c r="F662" s="27"/>
      <c r="G662" s="30"/>
      <c r="H662" s="126">
        <v>0</v>
      </c>
      <c r="I662" s="126">
        <v>0</v>
      </c>
      <c r="J662" s="126">
        <v>0</v>
      </c>
      <c r="K662" s="126"/>
      <c r="L662" s="126"/>
      <c r="M662" s="126"/>
      <c r="N662" s="10"/>
      <c r="O662" s="10"/>
    </row>
    <row r="663" spans="1:15" s="39" customFormat="1" hidden="1" x14ac:dyDescent="0.25">
      <c r="A663" s="173"/>
      <c r="B663" s="179"/>
      <c r="C663" s="173"/>
      <c r="D663" s="173"/>
      <c r="E663" s="99" t="s">
        <v>83</v>
      </c>
      <c r="F663" s="27"/>
      <c r="G663" s="30"/>
      <c r="H663" s="126">
        <v>0</v>
      </c>
      <c r="I663" s="126">
        <v>0</v>
      </c>
      <c r="J663" s="126">
        <v>0</v>
      </c>
      <c r="K663" s="126"/>
      <c r="L663" s="126"/>
      <c r="M663" s="126"/>
      <c r="N663" s="10"/>
      <c r="O663" s="10"/>
    </row>
    <row r="664" spans="1:15" s="39" customFormat="1" hidden="1" x14ac:dyDescent="0.25">
      <c r="A664" s="173"/>
      <c r="B664" s="179"/>
      <c r="C664" s="173"/>
      <c r="D664" s="173"/>
      <c r="E664" s="99" t="s">
        <v>102</v>
      </c>
      <c r="F664" s="27"/>
      <c r="G664" s="30"/>
      <c r="H664" s="126">
        <v>0</v>
      </c>
      <c r="I664" s="126">
        <v>0</v>
      </c>
      <c r="J664" s="126">
        <v>0</v>
      </c>
      <c r="K664" s="126"/>
      <c r="L664" s="126"/>
      <c r="M664" s="126"/>
      <c r="N664" s="10"/>
      <c r="O664" s="10"/>
    </row>
    <row r="665" spans="1:15" s="39" customFormat="1" hidden="1" x14ac:dyDescent="0.25">
      <c r="A665" s="173"/>
      <c r="B665" s="179"/>
      <c r="C665" s="173"/>
      <c r="D665" s="173"/>
      <c r="E665" s="99" t="s">
        <v>104</v>
      </c>
      <c r="F665" s="27"/>
      <c r="G665" s="30"/>
      <c r="H665" s="126">
        <v>0</v>
      </c>
      <c r="I665" s="126">
        <v>0</v>
      </c>
      <c r="J665" s="126">
        <v>0</v>
      </c>
      <c r="K665" s="126"/>
      <c r="L665" s="126"/>
      <c r="M665" s="126"/>
      <c r="N665" s="10"/>
      <c r="O665" s="57"/>
    </row>
    <row r="666" spans="1:15" s="39" customFormat="1" hidden="1" x14ac:dyDescent="0.25">
      <c r="A666" s="173"/>
      <c r="B666" s="179"/>
      <c r="C666" s="173"/>
      <c r="D666" s="173"/>
      <c r="E666" s="99" t="s">
        <v>105</v>
      </c>
      <c r="F666" s="27"/>
      <c r="G666" s="30"/>
      <c r="H666" s="126">
        <v>0</v>
      </c>
      <c r="I666" s="126">
        <v>0</v>
      </c>
      <c r="J666" s="126">
        <v>0</v>
      </c>
      <c r="K666" s="126"/>
      <c r="L666" s="126"/>
      <c r="M666" s="126"/>
      <c r="N666" s="10"/>
      <c r="O666" s="29"/>
    </row>
    <row r="667" spans="1:15" s="39" customFormat="1" hidden="1" x14ac:dyDescent="0.25">
      <c r="A667" s="173"/>
      <c r="B667" s="179"/>
      <c r="C667" s="173"/>
      <c r="D667" s="173"/>
      <c r="E667" s="99" t="s">
        <v>106</v>
      </c>
      <c r="F667" s="27"/>
      <c r="G667" s="30"/>
      <c r="H667" s="126">
        <v>0</v>
      </c>
      <c r="I667" s="126">
        <v>0</v>
      </c>
      <c r="J667" s="126">
        <v>0</v>
      </c>
      <c r="K667" s="126"/>
      <c r="L667" s="126"/>
      <c r="M667" s="126"/>
      <c r="N667" s="10"/>
      <c r="O667" s="58"/>
    </row>
    <row r="668" spans="1:15" s="39" customFormat="1" hidden="1" x14ac:dyDescent="0.25">
      <c r="A668" s="173"/>
      <c r="B668" s="179"/>
      <c r="C668" s="173" t="s">
        <v>401</v>
      </c>
      <c r="D668" s="173" t="s">
        <v>400</v>
      </c>
      <c r="E668" s="99" t="s">
        <v>14</v>
      </c>
      <c r="F668" s="27"/>
      <c r="G668" s="30"/>
      <c r="H668" s="126">
        <v>0</v>
      </c>
      <c r="I668" s="126">
        <v>0</v>
      </c>
      <c r="J668" s="126">
        <v>0</v>
      </c>
      <c r="K668" s="126"/>
      <c r="L668" s="126"/>
      <c r="M668" s="126"/>
      <c r="N668" s="10"/>
      <c r="O668" s="99"/>
    </row>
    <row r="669" spans="1:15" s="39" customFormat="1" hidden="1" x14ac:dyDescent="0.25">
      <c r="A669" s="173"/>
      <c r="B669" s="179"/>
      <c r="C669" s="173"/>
      <c r="D669" s="173"/>
      <c r="E669" s="99" t="s">
        <v>83</v>
      </c>
      <c r="F669" s="27"/>
      <c r="G669" s="30"/>
      <c r="H669" s="126">
        <v>0</v>
      </c>
      <c r="I669" s="126">
        <v>0</v>
      </c>
      <c r="J669" s="126">
        <v>0</v>
      </c>
      <c r="K669" s="126"/>
      <c r="L669" s="126"/>
      <c r="M669" s="126"/>
      <c r="N669" s="10"/>
      <c r="O669" s="10"/>
    </row>
    <row r="670" spans="1:15" s="39" customFormat="1" hidden="1" x14ac:dyDescent="0.25">
      <c r="A670" s="173"/>
      <c r="B670" s="179"/>
      <c r="C670" s="173"/>
      <c r="D670" s="173"/>
      <c r="E670" s="99" t="s">
        <v>102</v>
      </c>
      <c r="F670" s="27"/>
      <c r="G670" s="30"/>
      <c r="H670" s="126">
        <v>0</v>
      </c>
      <c r="I670" s="126">
        <v>0</v>
      </c>
      <c r="J670" s="126">
        <v>0</v>
      </c>
      <c r="K670" s="126"/>
      <c r="L670" s="126"/>
      <c r="M670" s="126"/>
      <c r="N670" s="10"/>
      <c r="O670" s="10"/>
    </row>
    <row r="671" spans="1:15" s="39" customFormat="1" hidden="1" x14ac:dyDescent="0.25">
      <c r="A671" s="173"/>
      <c r="B671" s="179"/>
      <c r="C671" s="173"/>
      <c r="D671" s="173"/>
      <c r="E671" s="99" t="s">
        <v>104</v>
      </c>
      <c r="F671" s="27"/>
      <c r="G671" s="30"/>
      <c r="H671" s="126">
        <v>0</v>
      </c>
      <c r="I671" s="126">
        <v>0</v>
      </c>
      <c r="J671" s="126">
        <v>0</v>
      </c>
      <c r="K671" s="126"/>
      <c r="L671" s="126"/>
      <c r="M671" s="126"/>
      <c r="N671" s="10"/>
      <c r="O671" s="10"/>
    </row>
    <row r="672" spans="1:15" s="39" customFormat="1" hidden="1" x14ac:dyDescent="0.25">
      <c r="A672" s="173"/>
      <c r="B672" s="179"/>
      <c r="C672" s="173"/>
      <c r="D672" s="173"/>
      <c r="E672" s="99" t="s">
        <v>105</v>
      </c>
      <c r="F672" s="27"/>
      <c r="G672" s="30"/>
      <c r="H672" s="126">
        <v>0</v>
      </c>
      <c r="I672" s="126">
        <v>0</v>
      </c>
      <c r="J672" s="126">
        <v>0</v>
      </c>
      <c r="K672" s="126"/>
      <c r="L672" s="126"/>
      <c r="M672" s="126"/>
      <c r="N672" s="10"/>
      <c r="O672" s="10"/>
    </row>
    <row r="673" spans="1:15" s="39" customFormat="1" hidden="1" x14ac:dyDescent="0.25">
      <c r="A673" s="173"/>
      <c r="B673" s="179"/>
      <c r="C673" s="173"/>
      <c r="D673" s="173"/>
      <c r="E673" s="99" t="s">
        <v>106</v>
      </c>
      <c r="F673" s="27"/>
      <c r="G673" s="30"/>
      <c r="H673" s="126">
        <v>0</v>
      </c>
      <c r="I673" s="126">
        <v>0</v>
      </c>
      <c r="J673" s="126">
        <v>0</v>
      </c>
      <c r="K673" s="126"/>
      <c r="L673" s="126"/>
      <c r="M673" s="126"/>
      <c r="N673" s="10"/>
      <c r="O673" s="10"/>
    </row>
    <row r="674" spans="1:15" s="39" customFormat="1" hidden="1" x14ac:dyDescent="0.25">
      <c r="A674" s="173"/>
      <c r="B674" s="173" t="s">
        <v>405</v>
      </c>
      <c r="C674" s="173" t="s">
        <v>398</v>
      </c>
      <c r="D674" s="173" t="s">
        <v>399</v>
      </c>
      <c r="E674" s="99" t="s">
        <v>14</v>
      </c>
      <c r="F674" s="27"/>
      <c r="G674" s="30"/>
      <c r="H674" s="126">
        <v>0</v>
      </c>
      <c r="I674" s="126">
        <v>0</v>
      </c>
      <c r="J674" s="126">
        <v>0</v>
      </c>
      <c r="K674" s="126"/>
      <c r="L674" s="126"/>
      <c r="M674" s="126"/>
      <c r="N674" s="10"/>
      <c r="O674" s="10"/>
    </row>
    <row r="675" spans="1:15" s="39" customFormat="1" hidden="1" x14ac:dyDescent="0.25">
      <c r="A675" s="173"/>
      <c r="B675" s="173"/>
      <c r="C675" s="173"/>
      <c r="D675" s="173"/>
      <c r="E675" s="99" t="s">
        <v>83</v>
      </c>
      <c r="F675" s="27"/>
      <c r="G675" s="30"/>
      <c r="H675" s="126">
        <v>0</v>
      </c>
      <c r="I675" s="126">
        <v>0</v>
      </c>
      <c r="J675" s="126">
        <v>0</v>
      </c>
      <c r="K675" s="126"/>
      <c r="L675" s="126"/>
      <c r="M675" s="126"/>
      <c r="N675" s="10"/>
      <c r="O675" s="10"/>
    </row>
    <row r="676" spans="1:15" s="39" customFormat="1" hidden="1" x14ac:dyDescent="0.25">
      <c r="A676" s="173"/>
      <c r="B676" s="173"/>
      <c r="C676" s="173"/>
      <c r="D676" s="173"/>
      <c r="E676" s="99" t="s">
        <v>102</v>
      </c>
      <c r="F676" s="27"/>
      <c r="G676" s="30"/>
      <c r="H676" s="126">
        <v>0</v>
      </c>
      <c r="I676" s="126">
        <v>0</v>
      </c>
      <c r="J676" s="126">
        <v>0</v>
      </c>
      <c r="K676" s="126"/>
      <c r="L676" s="126"/>
      <c r="M676" s="126"/>
      <c r="N676" s="10"/>
      <c r="O676" s="10"/>
    </row>
    <row r="677" spans="1:15" s="39" customFormat="1" hidden="1" x14ac:dyDescent="0.25">
      <c r="A677" s="173"/>
      <c r="B677" s="173"/>
      <c r="C677" s="173"/>
      <c r="D677" s="173"/>
      <c r="E677" s="99" t="s">
        <v>104</v>
      </c>
      <c r="F677" s="27"/>
      <c r="G677" s="30"/>
      <c r="H677" s="126">
        <v>0</v>
      </c>
      <c r="I677" s="126">
        <v>0</v>
      </c>
      <c r="J677" s="126">
        <v>0</v>
      </c>
      <c r="K677" s="126"/>
      <c r="L677" s="126"/>
      <c r="M677" s="126"/>
      <c r="N677" s="10"/>
      <c r="O677" s="10"/>
    </row>
    <row r="678" spans="1:15" s="39" customFormat="1" hidden="1" x14ac:dyDescent="0.25">
      <c r="A678" s="173"/>
      <c r="B678" s="173"/>
      <c r="C678" s="173"/>
      <c r="D678" s="173"/>
      <c r="E678" s="99" t="s">
        <v>105</v>
      </c>
      <c r="F678" s="27"/>
      <c r="G678" s="30"/>
      <c r="H678" s="126">
        <v>0</v>
      </c>
      <c r="I678" s="126">
        <v>0</v>
      </c>
      <c r="J678" s="126">
        <v>0</v>
      </c>
      <c r="K678" s="126"/>
      <c r="L678" s="126"/>
      <c r="M678" s="126"/>
      <c r="N678" s="10"/>
      <c r="O678" s="10"/>
    </row>
    <row r="679" spans="1:15" s="39" customFormat="1" hidden="1" x14ac:dyDescent="0.25">
      <c r="A679" s="173"/>
      <c r="B679" s="173"/>
      <c r="C679" s="173"/>
      <c r="D679" s="173"/>
      <c r="E679" s="99" t="s">
        <v>106</v>
      </c>
      <c r="F679" s="27"/>
      <c r="G679" s="30"/>
      <c r="H679" s="126">
        <v>0</v>
      </c>
      <c r="I679" s="126">
        <v>0</v>
      </c>
      <c r="J679" s="126">
        <v>0</v>
      </c>
      <c r="K679" s="126"/>
      <c r="L679" s="126"/>
      <c r="M679" s="126"/>
      <c r="N679" s="10"/>
      <c r="O679" s="10"/>
    </row>
    <row r="680" spans="1:15" s="39" customFormat="1" hidden="1" x14ac:dyDescent="0.25">
      <c r="A680" s="173"/>
      <c r="B680" s="173"/>
      <c r="C680" s="173" t="s">
        <v>401</v>
      </c>
      <c r="D680" s="173" t="s">
        <v>399</v>
      </c>
      <c r="E680" s="99" t="s">
        <v>14</v>
      </c>
      <c r="F680" s="27"/>
      <c r="G680" s="30"/>
      <c r="H680" s="126">
        <v>0</v>
      </c>
      <c r="I680" s="126">
        <v>0</v>
      </c>
      <c r="J680" s="126">
        <v>0</v>
      </c>
      <c r="K680" s="126"/>
      <c r="L680" s="126"/>
      <c r="M680" s="126"/>
      <c r="N680" s="10"/>
      <c r="O680" s="10"/>
    </row>
    <row r="681" spans="1:15" s="39" customFormat="1" hidden="1" x14ac:dyDescent="0.25">
      <c r="A681" s="173"/>
      <c r="B681" s="173"/>
      <c r="C681" s="173"/>
      <c r="D681" s="173"/>
      <c r="E681" s="99" t="s">
        <v>83</v>
      </c>
      <c r="F681" s="27"/>
      <c r="G681" s="30"/>
      <c r="H681" s="126">
        <v>0</v>
      </c>
      <c r="I681" s="126">
        <v>0</v>
      </c>
      <c r="J681" s="126">
        <v>0</v>
      </c>
      <c r="K681" s="126"/>
      <c r="L681" s="126"/>
      <c r="M681" s="126"/>
      <c r="N681" s="10"/>
      <c r="O681" s="10"/>
    </row>
    <row r="682" spans="1:15" s="39" customFormat="1" hidden="1" x14ac:dyDescent="0.25">
      <c r="A682" s="173"/>
      <c r="B682" s="173"/>
      <c r="C682" s="173"/>
      <c r="D682" s="173"/>
      <c r="E682" s="99" t="s">
        <v>102</v>
      </c>
      <c r="F682" s="27"/>
      <c r="G682" s="30"/>
      <c r="H682" s="126">
        <v>0</v>
      </c>
      <c r="I682" s="126">
        <v>0</v>
      </c>
      <c r="J682" s="126">
        <v>0</v>
      </c>
      <c r="K682" s="126"/>
      <c r="L682" s="126"/>
      <c r="M682" s="126"/>
      <c r="N682" s="10"/>
      <c r="O682" s="10"/>
    </row>
    <row r="683" spans="1:15" s="39" customFormat="1" hidden="1" x14ac:dyDescent="0.25">
      <c r="A683" s="173"/>
      <c r="B683" s="173"/>
      <c r="C683" s="173"/>
      <c r="D683" s="173"/>
      <c r="E683" s="99" t="s">
        <v>104</v>
      </c>
      <c r="F683" s="27"/>
      <c r="G683" s="30"/>
      <c r="H683" s="126">
        <v>0</v>
      </c>
      <c r="I683" s="126">
        <v>0</v>
      </c>
      <c r="J683" s="126">
        <v>0</v>
      </c>
      <c r="K683" s="126"/>
      <c r="L683" s="126"/>
      <c r="M683" s="126"/>
      <c r="N683" s="10"/>
      <c r="O683" s="10"/>
    </row>
    <row r="684" spans="1:15" s="39" customFormat="1" hidden="1" x14ac:dyDescent="0.25">
      <c r="A684" s="173"/>
      <c r="B684" s="173"/>
      <c r="C684" s="173"/>
      <c r="D684" s="173"/>
      <c r="E684" s="99" t="s">
        <v>105</v>
      </c>
      <c r="F684" s="27"/>
      <c r="G684" s="30"/>
      <c r="H684" s="126">
        <v>0</v>
      </c>
      <c r="I684" s="126">
        <v>0</v>
      </c>
      <c r="J684" s="126">
        <v>0</v>
      </c>
      <c r="K684" s="126"/>
      <c r="L684" s="126"/>
      <c r="M684" s="126"/>
      <c r="N684" s="10"/>
      <c r="O684" s="10"/>
    </row>
    <row r="685" spans="1:15" s="39" customFormat="1" hidden="1" x14ac:dyDescent="0.25">
      <c r="A685" s="173"/>
      <c r="B685" s="173"/>
      <c r="C685" s="173"/>
      <c r="D685" s="173"/>
      <c r="E685" s="99" t="s">
        <v>106</v>
      </c>
      <c r="F685" s="27"/>
      <c r="G685" s="30"/>
      <c r="H685" s="126">
        <v>0</v>
      </c>
      <c r="I685" s="126">
        <v>0</v>
      </c>
      <c r="J685" s="126">
        <v>0</v>
      </c>
      <c r="K685" s="126"/>
      <c r="L685" s="126"/>
      <c r="M685" s="126"/>
      <c r="N685" s="10"/>
      <c r="O685" s="10"/>
    </row>
    <row r="686" spans="1:15" s="39" customFormat="1" hidden="1" x14ac:dyDescent="0.25">
      <c r="A686" s="173"/>
      <c r="B686" s="173"/>
      <c r="C686" s="173"/>
      <c r="D686" s="173" t="s">
        <v>400</v>
      </c>
      <c r="E686" s="99" t="s">
        <v>14</v>
      </c>
      <c r="F686" s="27"/>
      <c r="G686" s="30"/>
      <c r="H686" s="126">
        <v>0</v>
      </c>
      <c r="I686" s="126">
        <v>0</v>
      </c>
      <c r="J686" s="126">
        <v>0</v>
      </c>
      <c r="K686" s="126"/>
      <c r="L686" s="126"/>
      <c r="M686" s="126"/>
      <c r="N686" s="10"/>
      <c r="O686" s="10"/>
    </row>
    <row r="687" spans="1:15" s="39" customFormat="1" hidden="1" x14ac:dyDescent="0.25">
      <c r="A687" s="173"/>
      <c r="B687" s="173"/>
      <c r="C687" s="173"/>
      <c r="D687" s="173"/>
      <c r="E687" s="99" t="s">
        <v>83</v>
      </c>
      <c r="F687" s="27"/>
      <c r="G687" s="30"/>
      <c r="H687" s="126">
        <v>0</v>
      </c>
      <c r="I687" s="126">
        <v>0</v>
      </c>
      <c r="J687" s="126">
        <v>0</v>
      </c>
      <c r="K687" s="126"/>
      <c r="L687" s="126"/>
      <c r="M687" s="126"/>
      <c r="N687" s="10"/>
      <c r="O687" s="10"/>
    </row>
    <row r="688" spans="1:15" s="39" customFormat="1" hidden="1" x14ac:dyDescent="0.25">
      <c r="A688" s="173"/>
      <c r="B688" s="173"/>
      <c r="C688" s="173"/>
      <c r="D688" s="173"/>
      <c r="E688" s="99" t="s">
        <v>102</v>
      </c>
      <c r="F688" s="27"/>
      <c r="G688" s="30"/>
      <c r="H688" s="126">
        <v>0</v>
      </c>
      <c r="I688" s="126">
        <v>0</v>
      </c>
      <c r="J688" s="126">
        <v>0</v>
      </c>
      <c r="K688" s="126"/>
      <c r="L688" s="126"/>
      <c r="M688" s="126"/>
      <c r="N688" s="10"/>
      <c r="O688" s="10"/>
    </row>
    <row r="689" spans="1:15" s="39" customFormat="1" hidden="1" x14ac:dyDescent="0.25">
      <c r="A689" s="173"/>
      <c r="B689" s="173"/>
      <c r="C689" s="173"/>
      <c r="D689" s="173"/>
      <c r="E689" s="99" t="s">
        <v>104</v>
      </c>
      <c r="F689" s="27"/>
      <c r="G689" s="30"/>
      <c r="H689" s="126">
        <v>0</v>
      </c>
      <c r="I689" s="126">
        <v>0</v>
      </c>
      <c r="J689" s="126">
        <v>0</v>
      </c>
      <c r="K689" s="126"/>
      <c r="L689" s="126"/>
      <c r="M689" s="126"/>
      <c r="N689" s="10"/>
      <c r="O689" s="10"/>
    </row>
    <row r="690" spans="1:15" s="39" customFormat="1" hidden="1" x14ac:dyDescent="0.25">
      <c r="A690" s="173"/>
      <c r="B690" s="173"/>
      <c r="C690" s="173"/>
      <c r="D690" s="173"/>
      <c r="E690" s="99" t="s">
        <v>105</v>
      </c>
      <c r="F690" s="27"/>
      <c r="G690" s="30"/>
      <c r="H690" s="126">
        <v>0</v>
      </c>
      <c r="I690" s="126">
        <v>0</v>
      </c>
      <c r="J690" s="126">
        <v>0</v>
      </c>
      <c r="K690" s="126"/>
      <c r="L690" s="126"/>
      <c r="M690" s="126"/>
      <c r="N690" s="59"/>
      <c r="O690" s="10"/>
    </row>
    <row r="691" spans="1:15" s="39" customFormat="1" hidden="1" x14ac:dyDescent="0.25">
      <c r="A691" s="173"/>
      <c r="B691" s="173"/>
      <c r="C691" s="173"/>
      <c r="D691" s="173"/>
      <c r="E691" s="99" t="s">
        <v>106</v>
      </c>
      <c r="F691" s="27"/>
      <c r="G691" s="30"/>
      <c r="H691" s="126">
        <v>0</v>
      </c>
      <c r="I691" s="126">
        <v>0</v>
      </c>
      <c r="J691" s="126">
        <v>0</v>
      </c>
      <c r="K691" s="126"/>
      <c r="L691" s="126"/>
      <c r="M691" s="126"/>
      <c r="N691" s="58"/>
      <c r="O691" s="10"/>
    </row>
    <row r="692" spans="1:15" s="39" customFormat="1" hidden="1" x14ac:dyDescent="0.25">
      <c r="A692" s="173" t="s">
        <v>109</v>
      </c>
      <c r="B692" s="179" t="s">
        <v>397</v>
      </c>
      <c r="C692" s="173" t="s">
        <v>398</v>
      </c>
      <c r="D692" s="173" t="s">
        <v>399</v>
      </c>
      <c r="E692" s="99" t="s">
        <v>14</v>
      </c>
      <c r="F692" s="99"/>
      <c r="G692" s="35"/>
      <c r="H692" s="126">
        <v>0</v>
      </c>
      <c r="I692" s="126">
        <v>0</v>
      </c>
      <c r="J692" s="126">
        <v>0</v>
      </c>
      <c r="K692" s="126"/>
      <c r="L692" s="126"/>
      <c r="M692" s="126"/>
      <c r="N692" s="99"/>
      <c r="O692" s="10"/>
    </row>
    <row r="693" spans="1:15" s="39" customFormat="1" hidden="1" x14ac:dyDescent="0.25">
      <c r="A693" s="173"/>
      <c r="B693" s="179"/>
      <c r="C693" s="173"/>
      <c r="D693" s="173"/>
      <c r="E693" s="99" t="s">
        <v>83</v>
      </c>
      <c r="F693" s="27"/>
      <c r="G693" s="30"/>
      <c r="H693" s="126">
        <v>0</v>
      </c>
      <c r="I693" s="126">
        <v>0</v>
      </c>
      <c r="J693" s="126">
        <v>0</v>
      </c>
      <c r="K693" s="126"/>
      <c r="L693" s="126"/>
      <c r="M693" s="126"/>
      <c r="N693" s="10"/>
      <c r="O693" s="10"/>
    </row>
    <row r="694" spans="1:15" s="39" customFormat="1" hidden="1" x14ac:dyDescent="0.25">
      <c r="A694" s="173"/>
      <c r="B694" s="179"/>
      <c r="C694" s="173"/>
      <c r="D694" s="173"/>
      <c r="E694" s="99" t="s">
        <v>102</v>
      </c>
      <c r="F694" s="27"/>
      <c r="G694" s="30"/>
      <c r="H694" s="126">
        <v>0</v>
      </c>
      <c r="I694" s="126">
        <v>0</v>
      </c>
      <c r="J694" s="126">
        <v>0</v>
      </c>
      <c r="K694" s="126"/>
      <c r="L694" s="126"/>
      <c r="M694" s="126"/>
      <c r="N694" s="10"/>
      <c r="O694" s="10"/>
    </row>
    <row r="695" spans="1:15" s="39" customFormat="1" hidden="1" x14ac:dyDescent="0.25">
      <c r="A695" s="173"/>
      <c r="B695" s="179"/>
      <c r="C695" s="173"/>
      <c r="D695" s="173"/>
      <c r="E695" s="99" t="s">
        <v>104</v>
      </c>
      <c r="F695" s="27"/>
      <c r="G695" s="30"/>
      <c r="H695" s="126">
        <v>0</v>
      </c>
      <c r="I695" s="126">
        <v>0</v>
      </c>
      <c r="J695" s="126">
        <v>0</v>
      </c>
      <c r="K695" s="126"/>
      <c r="L695" s="126"/>
      <c r="M695" s="126"/>
      <c r="N695" s="10"/>
      <c r="O695" s="10"/>
    </row>
    <row r="696" spans="1:15" s="39" customFormat="1" hidden="1" x14ac:dyDescent="0.25">
      <c r="A696" s="173"/>
      <c r="B696" s="179"/>
      <c r="C696" s="173"/>
      <c r="D696" s="173"/>
      <c r="E696" s="99" t="s">
        <v>105</v>
      </c>
      <c r="F696" s="27"/>
      <c r="G696" s="30"/>
      <c r="H696" s="126">
        <v>0</v>
      </c>
      <c r="I696" s="126">
        <v>0</v>
      </c>
      <c r="J696" s="126">
        <v>0</v>
      </c>
      <c r="K696" s="126"/>
      <c r="L696" s="126"/>
      <c r="M696" s="126"/>
      <c r="N696" s="10"/>
      <c r="O696" s="10"/>
    </row>
    <row r="697" spans="1:15" s="39" customFormat="1" hidden="1" x14ac:dyDescent="0.25">
      <c r="A697" s="173"/>
      <c r="B697" s="179"/>
      <c r="C697" s="173"/>
      <c r="D697" s="173"/>
      <c r="E697" s="99" t="s">
        <v>106</v>
      </c>
      <c r="F697" s="27"/>
      <c r="G697" s="30"/>
      <c r="H697" s="126">
        <v>0</v>
      </c>
      <c r="I697" s="126">
        <v>0</v>
      </c>
      <c r="J697" s="126">
        <v>0</v>
      </c>
      <c r="K697" s="126"/>
      <c r="L697" s="126"/>
      <c r="M697" s="126"/>
      <c r="N697" s="10"/>
      <c r="O697" s="59"/>
    </row>
    <row r="698" spans="1:15" s="39" customFormat="1" hidden="1" x14ac:dyDescent="0.25">
      <c r="A698" s="173"/>
      <c r="B698" s="179"/>
      <c r="C698" s="173"/>
      <c r="D698" s="173" t="s">
        <v>400</v>
      </c>
      <c r="E698" s="99" t="s">
        <v>14</v>
      </c>
      <c r="F698" s="99"/>
      <c r="G698" s="99"/>
      <c r="H698" s="126">
        <v>0</v>
      </c>
      <c r="I698" s="126">
        <v>0</v>
      </c>
      <c r="J698" s="126">
        <v>0</v>
      </c>
      <c r="K698" s="126"/>
      <c r="L698" s="126"/>
      <c r="M698" s="126"/>
      <c r="N698" s="33"/>
      <c r="O698" s="33"/>
    </row>
    <row r="699" spans="1:15" s="39" customFormat="1" hidden="1" x14ac:dyDescent="0.25">
      <c r="A699" s="173"/>
      <c r="B699" s="179"/>
      <c r="C699" s="173"/>
      <c r="D699" s="173"/>
      <c r="E699" s="99" t="s">
        <v>83</v>
      </c>
      <c r="F699" s="99"/>
      <c r="G699" s="99"/>
      <c r="H699" s="126">
        <v>0</v>
      </c>
      <c r="I699" s="126">
        <v>0</v>
      </c>
      <c r="J699" s="126">
        <v>0</v>
      </c>
      <c r="K699" s="126"/>
      <c r="L699" s="126"/>
      <c r="M699" s="126"/>
      <c r="N699" s="33"/>
      <c r="O699" s="33"/>
    </row>
    <row r="700" spans="1:15" s="39" customFormat="1" hidden="1" x14ac:dyDescent="0.25">
      <c r="A700" s="173"/>
      <c r="B700" s="179"/>
      <c r="C700" s="173"/>
      <c r="D700" s="173"/>
      <c r="E700" s="99" t="s">
        <v>102</v>
      </c>
      <c r="F700" s="27"/>
      <c r="G700" s="30"/>
      <c r="H700" s="126">
        <v>0</v>
      </c>
      <c r="I700" s="126">
        <v>0</v>
      </c>
      <c r="J700" s="126">
        <v>0</v>
      </c>
      <c r="K700" s="126"/>
      <c r="L700" s="126"/>
      <c r="M700" s="126"/>
      <c r="N700" s="10"/>
      <c r="O700" s="10"/>
    </row>
    <row r="701" spans="1:15" s="39" customFormat="1" hidden="1" x14ac:dyDescent="0.25">
      <c r="A701" s="173"/>
      <c r="B701" s="179"/>
      <c r="C701" s="173"/>
      <c r="D701" s="173"/>
      <c r="E701" s="99" t="s">
        <v>104</v>
      </c>
      <c r="F701" s="27"/>
      <c r="G701" s="30"/>
      <c r="H701" s="126">
        <v>0</v>
      </c>
      <c r="I701" s="126">
        <v>0</v>
      </c>
      <c r="J701" s="126">
        <v>0</v>
      </c>
      <c r="K701" s="126"/>
      <c r="L701" s="126"/>
      <c r="M701" s="126"/>
      <c r="N701" s="10"/>
      <c r="O701" s="10"/>
    </row>
    <row r="702" spans="1:15" s="39" customFormat="1" hidden="1" x14ac:dyDescent="0.25">
      <c r="A702" s="173"/>
      <c r="B702" s="179"/>
      <c r="C702" s="173"/>
      <c r="D702" s="173"/>
      <c r="E702" s="99" t="s">
        <v>105</v>
      </c>
      <c r="F702" s="27"/>
      <c r="G702" s="30"/>
      <c r="H702" s="126">
        <v>0</v>
      </c>
      <c r="I702" s="126">
        <v>0</v>
      </c>
      <c r="J702" s="126">
        <v>0</v>
      </c>
      <c r="K702" s="126"/>
      <c r="L702" s="126"/>
      <c r="M702" s="126"/>
      <c r="N702" s="10"/>
      <c r="O702" s="10"/>
    </row>
    <row r="703" spans="1:15" s="39" customFormat="1" hidden="1" x14ac:dyDescent="0.25">
      <c r="A703" s="173"/>
      <c r="B703" s="179"/>
      <c r="C703" s="173"/>
      <c r="D703" s="173"/>
      <c r="E703" s="99" t="s">
        <v>106</v>
      </c>
      <c r="F703" s="27"/>
      <c r="G703" s="30"/>
      <c r="H703" s="126">
        <v>0</v>
      </c>
      <c r="I703" s="126">
        <v>0</v>
      </c>
      <c r="J703" s="126">
        <v>0</v>
      </c>
      <c r="K703" s="126"/>
      <c r="L703" s="126"/>
      <c r="M703" s="126"/>
      <c r="N703" s="10"/>
      <c r="O703" s="10"/>
    </row>
    <row r="704" spans="1:15" s="39" customFormat="1" hidden="1" x14ac:dyDescent="0.25">
      <c r="A704" s="173"/>
      <c r="B704" s="179"/>
      <c r="C704" s="173" t="s">
        <v>401</v>
      </c>
      <c r="D704" s="173" t="s">
        <v>399</v>
      </c>
      <c r="E704" s="99" t="s">
        <v>14</v>
      </c>
      <c r="F704" s="27"/>
      <c r="G704" s="30"/>
      <c r="H704" s="126">
        <v>0</v>
      </c>
      <c r="I704" s="126">
        <v>0</v>
      </c>
      <c r="J704" s="126">
        <v>0</v>
      </c>
      <c r="K704" s="126"/>
      <c r="L704" s="126"/>
      <c r="M704" s="126"/>
      <c r="N704" s="10"/>
      <c r="O704" s="10"/>
    </row>
    <row r="705" spans="1:15" s="39" customFormat="1" hidden="1" x14ac:dyDescent="0.25">
      <c r="A705" s="173"/>
      <c r="B705" s="179"/>
      <c r="C705" s="173"/>
      <c r="D705" s="173"/>
      <c r="E705" s="99" t="s">
        <v>102</v>
      </c>
      <c r="F705" s="27"/>
      <c r="G705" s="99"/>
      <c r="H705" s="126">
        <v>0</v>
      </c>
      <c r="I705" s="126">
        <v>0</v>
      </c>
      <c r="J705" s="126">
        <v>0</v>
      </c>
      <c r="K705" s="126"/>
      <c r="L705" s="126"/>
      <c r="M705" s="126"/>
      <c r="N705" s="33"/>
      <c r="O705" s="33"/>
    </row>
    <row r="706" spans="1:15" s="39" customFormat="1" hidden="1" x14ac:dyDescent="0.25">
      <c r="A706" s="173"/>
      <c r="B706" s="179"/>
      <c r="C706" s="173"/>
      <c r="D706" s="173"/>
      <c r="E706" s="99" t="s">
        <v>104</v>
      </c>
      <c r="F706" s="27"/>
      <c r="G706" s="30"/>
      <c r="H706" s="126">
        <v>0</v>
      </c>
      <c r="I706" s="126">
        <v>0</v>
      </c>
      <c r="J706" s="126">
        <v>0</v>
      </c>
      <c r="K706" s="126"/>
      <c r="L706" s="126"/>
      <c r="M706" s="126"/>
      <c r="N706" s="10"/>
      <c r="O706" s="10"/>
    </row>
    <row r="707" spans="1:15" s="39" customFormat="1" hidden="1" x14ac:dyDescent="0.25">
      <c r="A707" s="173"/>
      <c r="B707" s="179"/>
      <c r="C707" s="173"/>
      <c r="D707" s="173"/>
      <c r="E707" s="99" t="s">
        <v>105</v>
      </c>
      <c r="F707" s="27"/>
      <c r="G707" s="30"/>
      <c r="H707" s="126">
        <v>0</v>
      </c>
      <c r="I707" s="126">
        <v>0</v>
      </c>
      <c r="J707" s="126">
        <v>0</v>
      </c>
      <c r="K707" s="126"/>
      <c r="L707" s="126"/>
      <c r="M707" s="126"/>
      <c r="N707" s="10"/>
      <c r="O707" s="10"/>
    </row>
    <row r="708" spans="1:15" s="39" customFormat="1" hidden="1" x14ac:dyDescent="0.25">
      <c r="A708" s="173"/>
      <c r="B708" s="179"/>
      <c r="C708" s="173"/>
      <c r="D708" s="173"/>
      <c r="E708" s="99" t="s">
        <v>106</v>
      </c>
      <c r="F708" s="27"/>
      <c r="G708" s="30"/>
      <c r="H708" s="126">
        <v>0</v>
      </c>
      <c r="I708" s="126">
        <v>0</v>
      </c>
      <c r="J708" s="126">
        <v>0</v>
      </c>
      <c r="K708" s="126"/>
      <c r="L708" s="126"/>
      <c r="M708" s="126"/>
      <c r="N708" s="10"/>
      <c r="O708" s="10"/>
    </row>
    <row r="709" spans="1:15" s="39" customFormat="1" ht="80.25" customHeight="1" x14ac:dyDescent="0.25">
      <c r="A709" s="173"/>
      <c r="B709" s="179"/>
      <c r="C709" s="173"/>
      <c r="D709" s="175" t="s">
        <v>400</v>
      </c>
      <c r="E709" s="175" t="s">
        <v>14</v>
      </c>
      <c r="F709" s="27"/>
      <c r="G709" s="30"/>
      <c r="H709" s="126">
        <f>H710</f>
        <v>635</v>
      </c>
      <c r="I709" s="126"/>
      <c r="J709" s="126"/>
      <c r="K709" s="126"/>
      <c r="L709" s="126">
        <f>L710</f>
        <v>170</v>
      </c>
      <c r="M709" s="126"/>
      <c r="N709" s="10"/>
      <c r="O709" s="10"/>
    </row>
    <row r="710" spans="1:15" s="39" customFormat="1" ht="69.75" hidden="1" customHeight="1" x14ac:dyDescent="0.25">
      <c r="A710" s="173"/>
      <c r="B710" s="179"/>
      <c r="C710" s="173"/>
      <c r="D710" s="176"/>
      <c r="E710" s="177"/>
      <c r="F710" s="99" t="s">
        <v>344</v>
      </c>
      <c r="G710" s="35" t="s">
        <v>408</v>
      </c>
      <c r="H710" s="10">
        <v>635</v>
      </c>
      <c r="I710" s="10">
        <v>0</v>
      </c>
      <c r="J710" s="10">
        <v>0</v>
      </c>
      <c r="K710" s="10"/>
      <c r="L710" s="99">
        <v>170</v>
      </c>
      <c r="M710" s="99"/>
      <c r="N710" s="99"/>
      <c r="O710" s="10"/>
    </row>
    <row r="711" spans="1:15" s="39" customFormat="1" ht="15" hidden="1" customHeight="1" x14ac:dyDescent="0.25">
      <c r="A711" s="173"/>
      <c r="B711" s="179"/>
      <c r="C711" s="173"/>
      <c r="D711" s="176"/>
      <c r="E711" s="99" t="s">
        <v>83</v>
      </c>
      <c r="F711" s="27"/>
      <c r="G711" s="30"/>
      <c r="H711" s="10"/>
      <c r="I711" s="10"/>
      <c r="J711" s="10"/>
      <c r="K711" s="10"/>
      <c r="L711" s="10"/>
      <c r="M711" s="10"/>
      <c r="N711" s="10"/>
      <c r="O711" s="10"/>
    </row>
    <row r="712" spans="1:15" s="39" customFormat="1" ht="15" hidden="1" customHeight="1" x14ac:dyDescent="0.25">
      <c r="A712" s="173"/>
      <c r="B712" s="179"/>
      <c r="C712" s="173"/>
      <c r="D712" s="176"/>
      <c r="E712" s="99" t="s">
        <v>102</v>
      </c>
      <c r="F712" s="27"/>
      <c r="G712" s="10"/>
      <c r="H712" s="10"/>
      <c r="I712" s="10"/>
      <c r="J712" s="10"/>
      <c r="K712" s="10"/>
      <c r="L712" s="10"/>
      <c r="M712" s="10"/>
      <c r="N712" s="10"/>
      <c r="O712" s="10"/>
    </row>
    <row r="713" spans="1:15" s="39" customFormat="1" ht="15" hidden="1" customHeight="1" x14ac:dyDescent="0.25">
      <c r="A713" s="173"/>
      <c r="B713" s="179"/>
      <c r="C713" s="173"/>
      <c r="D713" s="176"/>
      <c r="E713" s="99" t="s">
        <v>104</v>
      </c>
      <c r="F713" s="27"/>
      <c r="G713" s="10"/>
      <c r="H713" s="10"/>
      <c r="I713" s="10"/>
      <c r="J713" s="10"/>
      <c r="K713" s="10"/>
      <c r="L713" s="10"/>
      <c r="M713" s="10"/>
      <c r="N713" s="10"/>
      <c r="O713" s="10"/>
    </row>
    <row r="714" spans="1:15" s="39" customFormat="1" ht="15" hidden="1" customHeight="1" x14ac:dyDescent="0.25">
      <c r="A714" s="173"/>
      <c r="B714" s="179"/>
      <c r="C714" s="173"/>
      <c r="D714" s="176"/>
      <c r="E714" s="99" t="s">
        <v>105</v>
      </c>
      <c r="F714" s="27"/>
      <c r="G714" s="10"/>
      <c r="H714" s="10"/>
      <c r="I714" s="10"/>
      <c r="J714" s="10"/>
      <c r="K714" s="10"/>
      <c r="L714" s="10"/>
      <c r="M714" s="10"/>
      <c r="N714" s="10"/>
      <c r="O714" s="10"/>
    </row>
    <row r="715" spans="1:15" s="39" customFormat="1" ht="14.25" hidden="1" customHeight="1" x14ac:dyDescent="0.25">
      <c r="A715" s="173"/>
      <c r="B715" s="179"/>
      <c r="C715" s="173"/>
      <c r="D715" s="177"/>
      <c r="E715" s="99" t="s">
        <v>106</v>
      </c>
      <c r="F715" s="27"/>
      <c r="G715" s="30"/>
      <c r="H715" s="10"/>
      <c r="I715" s="10"/>
      <c r="J715" s="10"/>
      <c r="K715" s="10"/>
      <c r="L715" s="10"/>
      <c r="M715" s="10"/>
      <c r="N715" s="10"/>
      <c r="O715" s="10"/>
    </row>
    <row r="716" spans="1:15" s="39" customFormat="1" ht="14.25" customHeight="1" x14ac:dyDescent="0.25">
      <c r="A716" s="123"/>
      <c r="B716" s="123"/>
      <c r="C716" s="145"/>
      <c r="D716" s="97"/>
      <c r="E716" s="97"/>
      <c r="F716" s="165"/>
      <c r="G716" s="40"/>
    </row>
    <row r="717" spans="1:15" s="39" customFormat="1" hidden="1" x14ac:dyDescent="0.25">
      <c r="C717" s="60"/>
      <c r="E717" s="103"/>
      <c r="F717" s="165"/>
      <c r="G717" s="40"/>
    </row>
    <row r="718" spans="1:15" s="39" customFormat="1" hidden="1" x14ac:dyDescent="0.25">
      <c r="C718" s="60"/>
      <c r="D718" s="103"/>
      <c r="E718" s="103"/>
      <c r="F718" s="165"/>
      <c r="G718" s="40"/>
    </row>
    <row r="719" spans="1:15" s="39" customFormat="1" ht="15.75" hidden="1" thickBot="1" x14ac:dyDescent="0.3">
      <c r="A719" s="192"/>
      <c r="B719" s="192"/>
      <c r="C719" s="192"/>
      <c r="D719" s="192"/>
      <c r="E719" s="193"/>
      <c r="F719" s="101"/>
      <c r="G719" s="194" t="s">
        <v>409</v>
      </c>
      <c r="H719" s="195"/>
      <c r="I719" s="195"/>
      <c r="J719" s="195"/>
      <c r="K719" s="195"/>
      <c r="L719" s="195"/>
      <c r="M719" s="195"/>
      <c r="N719" s="195"/>
      <c r="O719" s="195"/>
    </row>
    <row r="720" spans="1:15" s="39" customFormat="1" hidden="1" x14ac:dyDescent="0.25">
      <c r="A720" s="189" t="s">
        <v>4</v>
      </c>
      <c r="B720" s="190"/>
      <c r="C720" s="190"/>
      <c r="D720" s="197" t="s">
        <v>410</v>
      </c>
      <c r="E720" s="197" t="s">
        <v>411</v>
      </c>
      <c r="F720" s="104"/>
      <c r="G720" s="198" t="s">
        <v>10</v>
      </c>
      <c r="H720" s="98"/>
      <c r="I720" s="98"/>
      <c r="J720" s="98"/>
      <c r="K720" s="98"/>
      <c r="L720" s="98"/>
      <c r="M720" s="98"/>
      <c r="N720" s="98"/>
      <c r="O720" s="98"/>
    </row>
    <row r="721" spans="1:15" s="39" customFormat="1" ht="15.75" hidden="1" thickBot="1" x14ac:dyDescent="0.3">
      <c r="A721" s="196"/>
      <c r="B721" s="184"/>
      <c r="C721" s="184"/>
      <c r="D721" s="183"/>
      <c r="E721" s="183"/>
      <c r="F721" s="104"/>
      <c r="G721" s="199"/>
      <c r="H721" s="100"/>
      <c r="I721" s="100"/>
      <c r="J721" s="100"/>
      <c r="K721" s="100"/>
      <c r="L721" s="100"/>
      <c r="M721" s="100"/>
      <c r="N721" s="100"/>
      <c r="O721" s="100"/>
    </row>
    <row r="722" spans="1:15" s="39" customFormat="1" ht="15.75" hidden="1" thickBot="1" x14ac:dyDescent="0.3">
      <c r="A722" s="186">
        <v>2</v>
      </c>
      <c r="B722" s="187"/>
      <c r="C722" s="187"/>
      <c r="D722" s="187">
        <v>3</v>
      </c>
      <c r="E722" s="188"/>
      <c r="F722" s="105"/>
      <c r="G722" s="109">
        <v>4</v>
      </c>
      <c r="H722" s="25"/>
      <c r="I722" s="25"/>
      <c r="J722" s="25"/>
      <c r="K722" s="25"/>
      <c r="L722" s="25"/>
      <c r="M722" s="25"/>
      <c r="N722" s="25"/>
      <c r="O722" s="25"/>
    </row>
    <row r="723" spans="1:15" s="39" customFormat="1" ht="30" hidden="1" x14ac:dyDescent="0.25">
      <c r="A723" s="189" t="s">
        <v>15</v>
      </c>
      <c r="B723" s="190"/>
      <c r="C723" s="190"/>
      <c r="D723" s="190" t="s">
        <v>412</v>
      </c>
      <c r="E723" s="106" t="s">
        <v>413</v>
      </c>
      <c r="F723" s="167"/>
      <c r="G723" s="67"/>
      <c r="H723" s="68"/>
      <c r="I723" s="68"/>
      <c r="J723" s="68"/>
      <c r="K723" s="68"/>
      <c r="L723" s="68"/>
      <c r="M723" s="68"/>
      <c r="N723" s="68"/>
      <c r="O723" s="68"/>
    </row>
    <row r="724" spans="1:15" s="39" customFormat="1" hidden="1" x14ac:dyDescent="0.25">
      <c r="A724" s="191"/>
      <c r="B724" s="179"/>
      <c r="C724" s="179"/>
      <c r="D724" s="179"/>
      <c r="E724" s="24" t="s">
        <v>414</v>
      </c>
      <c r="F724" s="168"/>
      <c r="G724" s="55"/>
      <c r="H724" s="10"/>
      <c r="I724" s="10"/>
      <c r="J724" s="10"/>
      <c r="K724" s="10"/>
      <c r="L724" s="10"/>
      <c r="M724" s="10"/>
      <c r="N724" s="10"/>
      <c r="O724" s="10"/>
    </row>
    <row r="725" spans="1:15" s="39" customFormat="1" hidden="1" x14ac:dyDescent="0.25">
      <c r="A725" s="191"/>
      <c r="B725" s="179"/>
      <c r="C725" s="179"/>
      <c r="D725" s="179"/>
      <c r="E725" s="24" t="s">
        <v>415</v>
      </c>
      <c r="F725" s="168"/>
      <c r="G725" s="55"/>
      <c r="H725" s="10"/>
      <c r="I725" s="10"/>
      <c r="J725" s="10"/>
      <c r="K725" s="10"/>
      <c r="L725" s="10"/>
      <c r="M725" s="10"/>
      <c r="N725" s="10"/>
      <c r="O725" s="10"/>
    </row>
    <row r="726" spans="1:15" s="39" customFormat="1" hidden="1" x14ac:dyDescent="0.25">
      <c r="A726" s="191"/>
      <c r="B726" s="179"/>
      <c r="C726" s="179"/>
      <c r="D726" s="179"/>
      <c r="E726" s="24" t="s">
        <v>416</v>
      </c>
      <c r="F726" s="168"/>
      <c r="G726" s="55"/>
      <c r="H726" s="10"/>
      <c r="I726" s="10"/>
      <c r="J726" s="10"/>
      <c r="K726" s="10"/>
      <c r="L726" s="10"/>
      <c r="M726" s="10"/>
      <c r="N726" s="10"/>
      <c r="O726" s="10"/>
    </row>
    <row r="727" spans="1:15" hidden="1" x14ac:dyDescent="0.25">
      <c r="A727" s="191"/>
      <c r="B727" s="179"/>
      <c r="C727" s="179"/>
      <c r="D727" s="179"/>
      <c r="E727" s="24" t="s">
        <v>417</v>
      </c>
      <c r="F727" s="168"/>
      <c r="G727" s="55"/>
      <c r="H727" s="10"/>
      <c r="I727" s="10"/>
      <c r="J727" s="10"/>
      <c r="K727" s="10"/>
      <c r="L727" s="10"/>
      <c r="M727" s="10"/>
      <c r="N727" s="10"/>
      <c r="O727" s="10"/>
    </row>
    <row r="728" spans="1:15" ht="30" hidden="1" x14ac:dyDescent="0.25">
      <c r="A728" s="191"/>
      <c r="B728" s="179"/>
      <c r="C728" s="179"/>
      <c r="D728" s="179" t="s">
        <v>418</v>
      </c>
      <c r="E728" s="24" t="s">
        <v>413</v>
      </c>
      <c r="F728" s="168"/>
      <c r="G728" s="55"/>
      <c r="H728" s="10"/>
      <c r="I728" s="10"/>
      <c r="J728" s="10"/>
      <c r="K728" s="10"/>
      <c r="L728" s="10"/>
      <c r="M728" s="10"/>
      <c r="N728" s="10"/>
      <c r="O728" s="10"/>
    </row>
    <row r="729" spans="1:15" hidden="1" x14ac:dyDescent="0.25">
      <c r="A729" s="191"/>
      <c r="B729" s="179"/>
      <c r="C729" s="179"/>
      <c r="D729" s="179"/>
      <c r="E729" s="24" t="s">
        <v>414</v>
      </c>
      <c r="F729" s="168"/>
      <c r="G729" s="55"/>
      <c r="H729" s="10"/>
      <c r="I729" s="10"/>
      <c r="J729" s="10"/>
      <c r="K729" s="10"/>
      <c r="L729" s="10"/>
      <c r="M729" s="10"/>
      <c r="N729" s="10"/>
      <c r="O729" s="10"/>
    </row>
    <row r="730" spans="1:15" hidden="1" x14ac:dyDescent="0.25">
      <c r="A730" s="191"/>
      <c r="B730" s="179"/>
      <c r="C730" s="179"/>
      <c r="D730" s="179"/>
      <c r="E730" s="24" t="s">
        <v>415</v>
      </c>
      <c r="F730" s="168"/>
      <c r="G730" s="55"/>
      <c r="H730" s="10"/>
      <c r="I730" s="10"/>
      <c r="J730" s="10"/>
      <c r="K730" s="10"/>
      <c r="L730" s="10"/>
      <c r="M730" s="10"/>
      <c r="N730" s="10"/>
      <c r="O730" s="10"/>
    </row>
    <row r="731" spans="1:15" hidden="1" x14ac:dyDescent="0.25">
      <c r="A731" s="191"/>
      <c r="B731" s="179"/>
      <c r="C731" s="179"/>
      <c r="D731" s="179"/>
      <c r="E731" s="24" t="s">
        <v>416</v>
      </c>
      <c r="F731" s="168"/>
      <c r="G731" s="55"/>
      <c r="H731" s="10"/>
      <c r="I731" s="10"/>
      <c r="J731" s="10"/>
      <c r="K731" s="10"/>
      <c r="L731" s="10"/>
      <c r="M731" s="10"/>
      <c r="N731" s="10"/>
      <c r="O731" s="10"/>
    </row>
    <row r="732" spans="1:15" hidden="1" x14ac:dyDescent="0.25">
      <c r="A732" s="191"/>
      <c r="B732" s="179"/>
      <c r="C732" s="179"/>
      <c r="D732" s="179"/>
      <c r="E732" s="24" t="s">
        <v>417</v>
      </c>
      <c r="F732" s="168"/>
      <c r="G732" s="55"/>
      <c r="H732" s="10"/>
      <c r="I732" s="10"/>
      <c r="J732" s="10"/>
      <c r="K732" s="10"/>
      <c r="L732" s="10"/>
      <c r="M732" s="10"/>
      <c r="N732" s="10"/>
      <c r="O732" s="10"/>
    </row>
    <row r="733" spans="1:15" ht="30" hidden="1" x14ac:dyDescent="0.25">
      <c r="A733" s="191"/>
      <c r="B733" s="179"/>
      <c r="C733" s="179"/>
      <c r="D733" s="179" t="s">
        <v>419</v>
      </c>
      <c r="E733" s="24" t="s">
        <v>413</v>
      </c>
      <c r="F733" s="168"/>
      <c r="G733" s="55"/>
      <c r="H733" s="10"/>
      <c r="I733" s="10"/>
      <c r="J733" s="10"/>
      <c r="K733" s="10"/>
      <c r="L733" s="10"/>
      <c r="M733" s="10"/>
      <c r="N733" s="10"/>
      <c r="O733" s="10"/>
    </row>
    <row r="734" spans="1:15" hidden="1" x14ac:dyDescent="0.25">
      <c r="A734" s="191"/>
      <c r="B734" s="179"/>
      <c r="C734" s="179"/>
      <c r="D734" s="179"/>
      <c r="E734" s="24" t="s">
        <v>414</v>
      </c>
      <c r="F734" s="168"/>
      <c r="G734" s="55"/>
      <c r="H734" s="10"/>
      <c r="I734" s="10"/>
      <c r="J734" s="10"/>
      <c r="K734" s="10"/>
      <c r="L734" s="10"/>
      <c r="M734" s="10"/>
      <c r="N734" s="10"/>
      <c r="O734" s="10"/>
    </row>
    <row r="735" spans="1:15" hidden="1" x14ac:dyDescent="0.25">
      <c r="A735" s="191"/>
      <c r="B735" s="179"/>
      <c r="C735" s="179"/>
      <c r="D735" s="179"/>
      <c r="E735" s="24" t="s">
        <v>415</v>
      </c>
      <c r="F735" s="168"/>
      <c r="G735" s="55"/>
      <c r="H735" s="10"/>
      <c r="I735" s="10"/>
      <c r="J735" s="10"/>
      <c r="K735" s="10"/>
      <c r="L735" s="10"/>
      <c r="M735" s="10"/>
      <c r="N735" s="10"/>
      <c r="O735" s="10"/>
    </row>
    <row r="736" spans="1:15" hidden="1" x14ac:dyDescent="0.25">
      <c r="A736" s="191"/>
      <c r="B736" s="179"/>
      <c r="C736" s="179"/>
      <c r="D736" s="179"/>
      <c r="E736" s="24" t="s">
        <v>416</v>
      </c>
      <c r="F736" s="168"/>
      <c r="G736" s="55"/>
      <c r="H736" s="10"/>
      <c r="I736" s="10"/>
      <c r="J736" s="10"/>
      <c r="K736" s="10"/>
      <c r="L736" s="10"/>
      <c r="M736" s="10"/>
      <c r="N736" s="10"/>
      <c r="O736" s="10"/>
    </row>
    <row r="737" spans="1:15" hidden="1" x14ac:dyDescent="0.25">
      <c r="A737" s="191"/>
      <c r="B737" s="179"/>
      <c r="C737" s="179"/>
      <c r="D737" s="179"/>
      <c r="E737" s="24" t="s">
        <v>417</v>
      </c>
      <c r="F737" s="168"/>
      <c r="G737" s="55"/>
      <c r="H737" s="10"/>
      <c r="I737" s="10"/>
      <c r="J737" s="10"/>
      <c r="K737" s="10"/>
      <c r="L737" s="10"/>
      <c r="M737" s="10"/>
      <c r="N737" s="10"/>
      <c r="O737" s="10"/>
    </row>
    <row r="738" spans="1:15" ht="30" hidden="1" x14ac:dyDescent="0.25">
      <c r="A738" s="181" t="s">
        <v>109</v>
      </c>
      <c r="B738" s="173"/>
      <c r="C738" s="173"/>
      <c r="D738" s="179" t="s">
        <v>412</v>
      </c>
      <c r="E738" s="24" t="s">
        <v>413</v>
      </c>
      <c r="F738" s="168"/>
      <c r="G738" s="55"/>
      <c r="H738" s="10"/>
      <c r="I738" s="10"/>
      <c r="J738" s="10"/>
      <c r="K738" s="10"/>
      <c r="L738" s="10"/>
      <c r="M738" s="10"/>
      <c r="N738" s="10"/>
      <c r="O738" s="10"/>
    </row>
    <row r="739" spans="1:15" hidden="1" x14ac:dyDescent="0.25">
      <c r="A739" s="181"/>
      <c r="B739" s="173"/>
      <c r="C739" s="173"/>
      <c r="D739" s="179"/>
      <c r="E739" s="24" t="s">
        <v>414</v>
      </c>
      <c r="F739" s="168"/>
      <c r="G739" s="55"/>
      <c r="H739" s="10"/>
      <c r="I739" s="10"/>
      <c r="J739" s="10"/>
      <c r="K739" s="10"/>
      <c r="L739" s="10"/>
      <c r="M739" s="10"/>
      <c r="N739" s="10"/>
      <c r="O739" s="10"/>
    </row>
    <row r="740" spans="1:15" hidden="1" x14ac:dyDescent="0.25">
      <c r="A740" s="181"/>
      <c r="B740" s="173"/>
      <c r="C740" s="173"/>
      <c r="D740" s="179"/>
      <c r="E740" s="24" t="s">
        <v>415</v>
      </c>
      <c r="F740" s="168"/>
      <c r="G740" s="55"/>
      <c r="H740" s="10"/>
      <c r="I740" s="10"/>
      <c r="J740" s="10"/>
      <c r="K740" s="10"/>
      <c r="L740" s="10"/>
      <c r="M740" s="10"/>
      <c r="N740" s="10"/>
      <c r="O740" s="10"/>
    </row>
    <row r="741" spans="1:15" hidden="1" x14ac:dyDescent="0.25">
      <c r="A741" s="181"/>
      <c r="B741" s="173"/>
      <c r="C741" s="173"/>
      <c r="D741" s="179"/>
      <c r="E741" s="24" t="s">
        <v>416</v>
      </c>
      <c r="F741" s="168"/>
      <c r="G741" s="55"/>
      <c r="H741" s="10"/>
      <c r="I741" s="10"/>
      <c r="J741" s="10"/>
      <c r="K741" s="10"/>
      <c r="L741" s="10"/>
      <c r="M741" s="10"/>
      <c r="N741" s="10"/>
      <c r="O741" s="10"/>
    </row>
    <row r="742" spans="1:15" hidden="1" x14ac:dyDescent="0.25">
      <c r="A742" s="181"/>
      <c r="B742" s="173"/>
      <c r="C742" s="173"/>
      <c r="D742" s="179"/>
      <c r="E742" s="24" t="s">
        <v>417</v>
      </c>
      <c r="F742" s="168"/>
      <c r="G742" s="55"/>
      <c r="H742" s="10"/>
      <c r="I742" s="10"/>
      <c r="J742" s="10"/>
      <c r="K742" s="10"/>
      <c r="L742" s="10"/>
      <c r="M742" s="10"/>
      <c r="N742" s="10"/>
      <c r="O742" s="10"/>
    </row>
    <row r="743" spans="1:15" ht="30" hidden="1" x14ac:dyDescent="0.25">
      <c r="A743" s="181"/>
      <c r="B743" s="173"/>
      <c r="C743" s="173"/>
      <c r="D743" s="179" t="s">
        <v>418</v>
      </c>
      <c r="E743" s="24" t="s">
        <v>413</v>
      </c>
      <c r="F743" s="168"/>
      <c r="G743" s="55"/>
      <c r="H743" s="10"/>
      <c r="I743" s="10"/>
      <c r="J743" s="10"/>
      <c r="K743" s="10"/>
      <c r="L743" s="10"/>
      <c r="M743" s="10"/>
      <c r="N743" s="10"/>
      <c r="O743" s="10"/>
    </row>
    <row r="744" spans="1:15" hidden="1" x14ac:dyDescent="0.25">
      <c r="A744" s="181"/>
      <c r="B744" s="173"/>
      <c r="C744" s="173"/>
      <c r="D744" s="179"/>
      <c r="E744" s="24" t="s">
        <v>414</v>
      </c>
      <c r="F744" s="168"/>
      <c r="G744" s="55"/>
      <c r="H744" s="10"/>
      <c r="I744" s="10"/>
      <c r="J744" s="10"/>
      <c r="K744" s="10"/>
      <c r="L744" s="10"/>
      <c r="M744" s="10"/>
      <c r="N744" s="10"/>
      <c r="O744" s="10"/>
    </row>
    <row r="745" spans="1:15" hidden="1" x14ac:dyDescent="0.25">
      <c r="A745" s="181"/>
      <c r="B745" s="173"/>
      <c r="C745" s="173"/>
      <c r="D745" s="179"/>
      <c r="E745" s="24" t="s">
        <v>415</v>
      </c>
      <c r="F745" s="168"/>
      <c r="G745" s="55"/>
      <c r="H745" s="10"/>
      <c r="I745" s="10"/>
      <c r="J745" s="10"/>
      <c r="K745" s="10"/>
      <c r="L745" s="10"/>
      <c r="M745" s="10"/>
      <c r="N745" s="10"/>
      <c r="O745" s="10"/>
    </row>
    <row r="746" spans="1:15" hidden="1" x14ac:dyDescent="0.25">
      <c r="A746" s="181"/>
      <c r="B746" s="173"/>
      <c r="C746" s="173"/>
      <c r="D746" s="179"/>
      <c r="E746" s="24" t="s">
        <v>416</v>
      </c>
      <c r="F746" s="168"/>
      <c r="G746" s="55"/>
      <c r="H746" s="10"/>
      <c r="I746" s="10"/>
      <c r="J746" s="10"/>
      <c r="K746" s="10"/>
      <c r="L746" s="10"/>
      <c r="M746" s="10"/>
      <c r="N746" s="10"/>
      <c r="O746" s="10"/>
    </row>
    <row r="747" spans="1:15" hidden="1" x14ac:dyDescent="0.25">
      <c r="A747" s="181"/>
      <c r="B747" s="173"/>
      <c r="C747" s="173"/>
      <c r="D747" s="179"/>
      <c r="E747" s="24" t="s">
        <v>417</v>
      </c>
      <c r="F747" s="168"/>
      <c r="G747" s="55"/>
      <c r="H747" s="10"/>
      <c r="I747" s="10"/>
      <c r="J747" s="10"/>
      <c r="K747" s="10"/>
      <c r="L747" s="10"/>
      <c r="M747" s="10"/>
      <c r="N747" s="10"/>
      <c r="O747" s="10"/>
    </row>
    <row r="748" spans="1:15" ht="30" hidden="1" x14ac:dyDescent="0.25">
      <c r="A748" s="181"/>
      <c r="B748" s="173"/>
      <c r="C748" s="173"/>
      <c r="D748" s="179" t="s">
        <v>419</v>
      </c>
      <c r="E748" s="24" t="s">
        <v>413</v>
      </c>
      <c r="F748" s="168"/>
      <c r="G748" s="55"/>
      <c r="H748" s="10"/>
      <c r="I748" s="10"/>
      <c r="J748" s="10"/>
      <c r="K748" s="10"/>
      <c r="L748" s="185"/>
      <c r="M748" s="185"/>
      <c r="N748" s="185"/>
      <c r="O748" s="185"/>
    </row>
    <row r="749" spans="1:15" hidden="1" x14ac:dyDescent="0.25">
      <c r="A749" s="181"/>
      <c r="B749" s="173"/>
      <c r="C749" s="173"/>
      <c r="D749" s="179"/>
      <c r="E749" s="24" t="s">
        <v>414</v>
      </c>
      <c r="F749" s="168"/>
      <c r="G749" s="55"/>
      <c r="H749" s="10"/>
      <c r="I749" s="10"/>
      <c r="J749" s="10"/>
      <c r="K749" s="10"/>
      <c r="L749" s="10"/>
      <c r="M749" s="10"/>
      <c r="N749" s="10"/>
      <c r="O749" s="10"/>
    </row>
    <row r="750" spans="1:15" hidden="1" x14ac:dyDescent="0.25">
      <c r="A750" s="181"/>
      <c r="B750" s="173"/>
      <c r="C750" s="173"/>
      <c r="D750" s="179"/>
      <c r="E750" s="24" t="s">
        <v>415</v>
      </c>
      <c r="F750" s="168"/>
      <c r="G750" s="55"/>
      <c r="H750" s="10"/>
      <c r="I750" s="10"/>
      <c r="J750" s="10"/>
      <c r="K750" s="10"/>
      <c r="L750" s="10"/>
      <c r="M750" s="10"/>
      <c r="N750" s="10"/>
      <c r="O750" s="10"/>
    </row>
    <row r="751" spans="1:15" hidden="1" x14ac:dyDescent="0.25">
      <c r="A751" s="181"/>
      <c r="B751" s="173"/>
      <c r="C751" s="173"/>
      <c r="D751" s="179"/>
      <c r="E751" s="24" t="s">
        <v>416</v>
      </c>
      <c r="F751" s="168"/>
      <c r="G751" s="55"/>
      <c r="H751" s="10"/>
      <c r="I751" s="10"/>
      <c r="J751" s="10"/>
      <c r="K751" s="10"/>
      <c r="L751" s="10"/>
      <c r="M751" s="10"/>
      <c r="N751" s="10"/>
      <c r="O751" s="10"/>
    </row>
    <row r="752" spans="1:15" ht="15.75" hidden="1" thickBot="1" x14ac:dyDescent="0.3">
      <c r="A752" s="182"/>
      <c r="B752" s="183"/>
      <c r="C752" s="183"/>
      <c r="D752" s="184"/>
      <c r="E752" s="107" t="s">
        <v>417</v>
      </c>
      <c r="F752" s="169"/>
      <c r="G752" s="62"/>
      <c r="H752" s="26"/>
      <c r="I752" s="26"/>
      <c r="J752" s="26"/>
      <c r="K752" s="26"/>
      <c r="L752" s="26"/>
      <c r="M752" s="26"/>
      <c r="N752" s="26"/>
      <c r="O752" s="26"/>
    </row>
    <row r="753" spans="1:15" hidden="1" x14ac:dyDescent="0.25">
      <c r="A753" s="103"/>
      <c r="B753" s="103"/>
      <c r="C753" s="103"/>
      <c r="D753" s="110"/>
      <c r="E753" s="103"/>
      <c r="F753" s="165"/>
      <c r="G753" s="40"/>
      <c r="H753" s="39"/>
      <c r="I753" s="39"/>
      <c r="J753" s="39"/>
      <c r="K753" s="39"/>
      <c r="L753" s="39"/>
      <c r="M753" s="39"/>
      <c r="N753" s="39"/>
      <c r="O753" s="39"/>
    </row>
    <row r="755" spans="1:15" ht="15.75" customHeight="1" x14ac:dyDescent="0.25">
      <c r="A755" s="233" t="s">
        <v>420</v>
      </c>
      <c r="B755" s="233"/>
      <c r="C755" s="233"/>
      <c r="D755" s="233"/>
      <c r="E755" s="233"/>
      <c r="F755" s="233"/>
      <c r="G755" s="233"/>
      <c r="H755" s="233"/>
      <c r="I755" s="233"/>
      <c r="J755" s="233"/>
      <c r="K755" s="233"/>
      <c r="L755" s="233"/>
      <c r="M755" s="233"/>
      <c r="N755" s="233"/>
      <c r="O755" s="233"/>
    </row>
    <row r="756" spans="1:15" ht="39.75" customHeight="1" x14ac:dyDescent="0.25">
      <c r="A756" s="179" t="s">
        <v>4</v>
      </c>
      <c r="B756" s="179"/>
      <c r="C756" s="179"/>
      <c r="D756" s="173" t="s">
        <v>421</v>
      </c>
      <c r="E756" s="173" t="s">
        <v>422</v>
      </c>
      <c r="F756" s="173" t="s">
        <v>471</v>
      </c>
      <c r="G756" s="173" t="s">
        <v>548</v>
      </c>
      <c r="H756" s="177" t="s">
        <v>550</v>
      </c>
      <c r="I756" s="177"/>
      <c r="J756" s="177"/>
      <c r="K756" s="177"/>
      <c r="L756" s="173" t="s">
        <v>11</v>
      </c>
      <c r="M756" s="173"/>
      <c r="N756" s="173"/>
      <c r="O756" s="173"/>
    </row>
    <row r="757" spans="1:15" ht="84" customHeight="1" x14ac:dyDescent="0.25">
      <c r="A757" s="179"/>
      <c r="B757" s="179"/>
      <c r="C757" s="179"/>
      <c r="D757" s="173"/>
      <c r="E757" s="173"/>
      <c r="F757" s="173"/>
      <c r="G757" s="173"/>
      <c r="H757" s="99">
        <v>2017</v>
      </c>
      <c r="I757" s="99">
        <v>2018</v>
      </c>
      <c r="J757" s="99">
        <v>2019</v>
      </c>
      <c r="K757" s="99" t="s">
        <v>12</v>
      </c>
      <c r="L757" s="99">
        <v>2017</v>
      </c>
      <c r="M757" s="99">
        <v>2018</v>
      </c>
      <c r="N757" s="99">
        <v>2019</v>
      </c>
      <c r="O757" s="99" t="s">
        <v>12</v>
      </c>
    </row>
    <row r="758" spans="1:15" x14ac:dyDescent="0.25">
      <c r="A758" s="179">
        <v>1</v>
      </c>
      <c r="B758" s="179"/>
      <c r="C758" s="179"/>
      <c r="D758" s="179">
        <v>2</v>
      </c>
      <c r="E758" s="179"/>
      <c r="F758" s="178"/>
      <c r="G758" s="99">
        <v>3</v>
      </c>
      <c r="H758" s="173">
        <v>4</v>
      </c>
      <c r="I758" s="174"/>
      <c r="J758" s="174"/>
      <c r="K758" s="174"/>
      <c r="L758" s="173">
        <v>5</v>
      </c>
      <c r="M758" s="173"/>
      <c r="N758" s="173"/>
      <c r="O758" s="173"/>
    </row>
    <row r="759" spans="1:15" x14ac:dyDescent="0.25">
      <c r="A759" s="205" t="s">
        <v>15</v>
      </c>
      <c r="B759" s="206"/>
      <c r="C759" s="207"/>
      <c r="D759" s="175" t="s">
        <v>423</v>
      </c>
      <c r="E759" s="175" t="s">
        <v>424</v>
      </c>
      <c r="F759" s="146"/>
      <c r="G759" s="99"/>
      <c r="H759" s="126">
        <f>H760</f>
        <v>1</v>
      </c>
      <c r="I759" s="126"/>
      <c r="J759" s="126"/>
      <c r="K759" s="126"/>
      <c r="L759" s="171">
        <v>7</v>
      </c>
      <c r="M759" s="171"/>
      <c r="N759" s="171"/>
      <c r="O759" s="99"/>
    </row>
    <row r="760" spans="1:15" ht="63.75" hidden="1" x14ac:dyDescent="0.25">
      <c r="A760" s="208"/>
      <c r="B760" s="209"/>
      <c r="C760" s="210"/>
      <c r="D760" s="176"/>
      <c r="E760" s="177"/>
      <c r="F760" s="22" t="s">
        <v>49</v>
      </c>
      <c r="G760" s="14" t="s">
        <v>51</v>
      </c>
      <c r="H760" s="126">
        <v>1</v>
      </c>
      <c r="I760" s="126"/>
      <c r="J760" s="126"/>
      <c r="K760" s="126"/>
      <c r="L760" s="171">
        <v>7</v>
      </c>
      <c r="M760" s="171"/>
      <c r="N760" s="171"/>
      <c r="O760" s="33"/>
    </row>
    <row r="761" spans="1:15" ht="15" customHeight="1" x14ac:dyDescent="0.25">
      <c r="A761" s="208"/>
      <c r="B761" s="209"/>
      <c r="C761" s="210"/>
      <c r="D761" s="176"/>
      <c r="E761" s="173" t="s">
        <v>425</v>
      </c>
      <c r="F761" s="99"/>
      <c r="G761" s="99"/>
      <c r="H761" s="126"/>
      <c r="I761" s="126">
        <f>I762+I763</f>
        <v>2</v>
      </c>
      <c r="J761" s="126">
        <f>J762+J763+J764</f>
        <v>1</v>
      </c>
      <c r="K761" s="126"/>
      <c r="L761" s="171"/>
      <c r="M761" s="171">
        <v>75</v>
      </c>
      <c r="N761" s="171">
        <v>30</v>
      </c>
      <c r="O761" s="33"/>
    </row>
    <row r="762" spans="1:15" ht="63.75" hidden="1" x14ac:dyDescent="0.25">
      <c r="A762" s="208"/>
      <c r="B762" s="209"/>
      <c r="C762" s="210"/>
      <c r="D762" s="176"/>
      <c r="E762" s="173"/>
      <c r="F762" s="102" t="s">
        <v>16</v>
      </c>
      <c r="G762" s="114" t="s">
        <v>43</v>
      </c>
      <c r="H762" s="126"/>
      <c r="I762" s="126">
        <v>1</v>
      </c>
      <c r="J762" s="126"/>
      <c r="K762" s="126"/>
      <c r="L762" s="171"/>
      <c r="M762" s="171">
        <v>30</v>
      </c>
      <c r="N762" s="171"/>
      <c r="O762" s="33"/>
    </row>
    <row r="763" spans="1:15" ht="63.75" hidden="1" x14ac:dyDescent="0.25">
      <c r="A763" s="208"/>
      <c r="B763" s="209"/>
      <c r="C763" s="210"/>
      <c r="D763" s="176"/>
      <c r="E763" s="173"/>
      <c r="F763" s="102" t="s">
        <v>16</v>
      </c>
      <c r="G763" s="72" t="s">
        <v>94</v>
      </c>
      <c r="H763" s="126"/>
      <c r="I763" s="126">
        <v>1</v>
      </c>
      <c r="J763" s="126"/>
      <c r="K763" s="126"/>
      <c r="L763" s="171"/>
      <c r="M763" s="171">
        <v>45</v>
      </c>
      <c r="N763" s="171"/>
      <c r="O763" s="33"/>
    </row>
    <row r="764" spans="1:15" ht="63.75" hidden="1" x14ac:dyDescent="0.25">
      <c r="A764" s="208"/>
      <c r="B764" s="209"/>
      <c r="C764" s="210"/>
      <c r="D764" s="176"/>
      <c r="E764" s="173"/>
      <c r="F764" s="102" t="s">
        <v>16</v>
      </c>
      <c r="G764" s="18" t="s">
        <v>99</v>
      </c>
      <c r="H764" s="126"/>
      <c r="I764" s="126"/>
      <c r="J764" s="126">
        <v>1</v>
      </c>
      <c r="K764" s="126"/>
      <c r="L764" s="171"/>
      <c r="M764" s="171"/>
      <c r="N764" s="171">
        <v>30</v>
      </c>
      <c r="O764" s="33"/>
    </row>
    <row r="765" spans="1:15" ht="30" hidden="1" customHeight="1" x14ac:dyDescent="0.25">
      <c r="A765" s="208"/>
      <c r="B765" s="209"/>
      <c r="C765" s="210"/>
      <c r="D765" s="176"/>
      <c r="E765" s="99" t="s">
        <v>426</v>
      </c>
      <c r="F765" s="99"/>
      <c r="G765" s="99"/>
      <c r="H765" s="126"/>
      <c r="I765" s="126"/>
      <c r="J765" s="126"/>
      <c r="K765" s="126"/>
      <c r="L765" s="171"/>
      <c r="M765" s="171"/>
      <c r="N765" s="171"/>
      <c r="O765" s="10"/>
    </row>
    <row r="766" spans="1:15" ht="30" hidden="1" customHeight="1" x14ac:dyDescent="0.25">
      <c r="A766" s="208"/>
      <c r="B766" s="209"/>
      <c r="C766" s="210"/>
      <c r="D766" s="176"/>
      <c r="E766" s="99" t="s">
        <v>427</v>
      </c>
      <c r="F766" s="99"/>
      <c r="G766" s="99"/>
      <c r="H766" s="126"/>
      <c r="I766" s="126"/>
      <c r="J766" s="126"/>
      <c r="K766" s="126"/>
      <c r="L766" s="171"/>
      <c r="M766" s="171"/>
      <c r="N766" s="171"/>
      <c r="O766" s="10"/>
    </row>
    <row r="767" spans="1:15" ht="30" hidden="1" customHeight="1" x14ac:dyDescent="0.25">
      <c r="A767" s="208"/>
      <c r="B767" s="209"/>
      <c r="C767" s="210"/>
      <c r="D767" s="176"/>
      <c r="E767" s="99" t="s">
        <v>428</v>
      </c>
      <c r="F767" s="99"/>
      <c r="G767" s="99"/>
      <c r="H767" s="126"/>
      <c r="I767" s="126"/>
      <c r="J767" s="126"/>
      <c r="K767" s="126"/>
      <c r="L767" s="171"/>
      <c r="M767" s="171"/>
      <c r="N767" s="171"/>
      <c r="O767" s="10"/>
    </row>
    <row r="768" spans="1:15" ht="30" hidden="1" customHeight="1" x14ac:dyDescent="0.25">
      <c r="A768" s="208"/>
      <c r="B768" s="209"/>
      <c r="C768" s="210"/>
      <c r="D768" s="177"/>
      <c r="E768" s="99" t="s">
        <v>429</v>
      </c>
      <c r="F768" s="99"/>
      <c r="G768" s="99"/>
      <c r="H768" s="126"/>
      <c r="I768" s="126"/>
      <c r="J768" s="126"/>
      <c r="K768" s="126"/>
      <c r="L768" s="171"/>
      <c r="M768" s="171"/>
      <c r="N768" s="171"/>
      <c r="O768" s="10"/>
    </row>
    <row r="769" spans="1:15" ht="15" hidden="1" customHeight="1" x14ac:dyDescent="0.25">
      <c r="A769" s="208"/>
      <c r="B769" s="209"/>
      <c r="C769" s="210"/>
      <c r="D769" s="173" t="s">
        <v>430</v>
      </c>
      <c r="E769" s="99" t="s">
        <v>424</v>
      </c>
      <c r="F769" s="99"/>
      <c r="G769" s="99"/>
      <c r="H769" s="126"/>
      <c r="I769" s="126"/>
      <c r="J769" s="126"/>
      <c r="K769" s="126"/>
      <c r="L769" s="171"/>
      <c r="M769" s="171"/>
      <c r="N769" s="171"/>
      <c r="O769" s="10"/>
    </row>
    <row r="770" spans="1:15" ht="15" hidden="1" customHeight="1" x14ac:dyDescent="0.25">
      <c r="A770" s="208"/>
      <c r="B770" s="209"/>
      <c r="C770" s="210"/>
      <c r="D770" s="173"/>
      <c r="E770" s="99" t="s">
        <v>425</v>
      </c>
      <c r="F770" s="99"/>
      <c r="G770" s="99"/>
      <c r="H770" s="126"/>
      <c r="I770" s="126"/>
      <c r="J770" s="126"/>
      <c r="K770" s="126"/>
      <c r="L770" s="171"/>
      <c r="M770" s="171"/>
      <c r="N770" s="171"/>
      <c r="O770" s="33"/>
    </row>
    <row r="771" spans="1:15" ht="30" hidden="1" customHeight="1" x14ac:dyDescent="0.25">
      <c r="A771" s="208"/>
      <c r="B771" s="209"/>
      <c r="C771" s="210"/>
      <c r="D771" s="173"/>
      <c r="E771" s="99" t="s">
        <v>426</v>
      </c>
      <c r="F771" s="99"/>
      <c r="G771" s="99"/>
      <c r="H771" s="126"/>
      <c r="I771" s="126"/>
      <c r="J771" s="126"/>
      <c r="K771" s="126"/>
      <c r="L771" s="171"/>
      <c r="M771" s="171"/>
      <c r="N771" s="171"/>
      <c r="O771" s="10"/>
    </row>
    <row r="772" spans="1:15" ht="30" hidden="1" customHeight="1" x14ac:dyDescent="0.25">
      <c r="A772" s="208"/>
      <c r="B772" s="209"/>
      <c r="C772" s="210"/>
      <c r="D772" s="173"/>
      <c r="E772" s="99" t="s">
        <v>427</v>
      </c>
      <c r="F772" s="99"/>
      <c r="G772" s="99"/>
      <c r="H772" s="126"/>
      <c r="I772" s="126"/>
      <c r="J772" s="126"/>
      <c r="K772" s="126"/>
      <c r="L772" s="171"/>
      <c r="M772" s="171"/>
      <c r="N772" s="171"/>
      <c r="O772" s="10"/>
    </row>
    <row r="773" spans="1:15" ht="30" hidden="1" customHeight="1" x14ac:dyDescent="0.25">
      <c r="A773" s="208"/>
      <c r="B773" s="209"/>
      <c r="C773" s="210"/>
      <c r="D773" s="173"/>
      <c r="E773" s="99" t="s">
        <v>428</v>
      </c>
      <c r="F773" s="99"/>
      <c r="G773" s="99"/>
      <c r="H773" s="126"/>
      <c r="I773" s="126"/>
      <c r="J773" s="126"/>
      <c r="K773" s="126"/>
      <c r="L773" s="171"/>
      <c r="M773" s="171"/>
      <c r="N773" s="171"/>
      <c r="O773" s="10"/>
    </row>
    <row r="774" spans="1:15" ht="30" hidden="1" customHeight="1" x14ac:dyDescent="0.25">
      <c r="A774" s="211"/>
      <c r="B774" s="212"/>
      <c r="C774" s="213"/>
      <c r="D774" s="173"/>
      <c r="E774" s="99" t="s">
        <v>429</v>
      </c>
      <c r="F774" s="99"/>
      <c r="G774" s="99"/>
      <c r="H774" s="126"/>
      <c r="I774" s="126"/>
      <c r="J774" s="126"/>
      <c r="K774" s="126"/>
      <c r="L774" s="171"/>
      <c r="M774" s="171"/>
      <c r="N774" s="171"/>
      <c r="O774" s="10"/>
    </row>
    <row r="775" spans="1:15" x14ac:dyDescent="0.25">
      <c r="A775" s="173" t="s">
        <v>109</v>
      </c>
      <c r="B775" s="179"/>
      <c r="C775" s="179"/>
      <c r="D775" s="173" t="s">
        <v>423</v>
      </c>
      <c r="E775" s="173" t="s">
        <v>424</v>
      </c>
      <c r="F775" s="99"/>
      <c r="G775" s="99"/>
      <c r="H775" s="126">
        <f>SUM(H776:H790)</f>
        <v>10</v>
      </c>
      <c r="I775" s="126">
        <f>SUM(I785:I789)</f>
        <v>5</v>
      </c>
      <c r="J775" s="126">
        <f>SUM(J785:J800)</f>
        <v>10</v>
      </c>
      <c r="K775" s="126"/>
      <c r="L775" s="171">
        <v>147</v>
      </c>
      <c r="M775" s="171">
        <v>70</v>
      </c>
      <c r="N775" s="171">
        <v>108.5</v>
      </c>
      <c r="O775" s="33"/>
    </row>
    <row r="776" spans="1:15" ht="45" hidden="1" x14ac:dyDescent="0.25">
      <c r="A776" s="173"/>
      <c r="B776" s="179"/>
      <c r="C776" s="179"/>
      <c r="D776" s="173"/>
      <c r="E776" s="173"/>
      <c r="F776" s="102" t="s">
        <v>16</v>
      </c>
      <c r="G776" s="99" t="s">
        <v>111</v>
      </c>
      <c r="H776" s="126">
        <v>1</v>
      </c>
      <c r="I776" s="126"/>
      <c r="J776" s="126"/>
      <c r="K776" s="126"/>
      <c r="L776" s="171">
        <v>15</v>
      </c>
      <c r="M776" s="171"/>
      <c r="N776" s="171"/>
      <c r="O776" s="10"/>
    </row>
    <row r="777" spans="1:15" ht="75" hidden="1" x14ac:dyDescent="0.25">
      <c r="A777" s="173"/>
      <c r="B777" s="179"/>
      <c r="C777" s="179"/>
      <c r="D777" s="173"/>
      <c r="E777" s="173"/>
      <c r="F777" s="102" t="s">
        <v>16</v>
      </c>
      <c r="G777" s="99" t="s">
        <v>297</v>
      </c>
      <c r="H777" s="126">
        <v>1</v>
      </c>
      <c r="I777" s="126"/>
      <c r="J777" s="126"/>
      <c r="K777" s="126"/>
      <c r="L777" s="171">
        <v>15</v>
      </c>
      <c r="M777" s="171"/>
      <c r="N777" s="171"/>
      <c r="O777" s="10"/>
    </row>
    <row r="778" spans="1:15" ht="75" hidden="1" x14ac:dyDescent="0.25">
      <c r="A778" s="173"/>
      <c r="B778" s="179"/>
      <c r="C778" s="179"/>
      <c r="D778" s="173"/>
      <c r="E778" s="173"/>
      <c r="F778" s="102" t="s">
        <v>16</v>
      </c>
      <c r="G778" s="99" t="s">
        <v>358</v>
      </c>
      <c r="H778" s="126">
        <v>1</v>
      </c>
      <c r="I778" s="126"/>
      <c r="J778" s="126"/>
      <c r="K778" s="126"/>
      <c r="L778" s="171">
        <v>5</v>
      </c>
      <c r="M778" s="171"/>
      <c r="N778" s="171"/>
      <c r="O778" s="10"/>
    </row>
    <row r="779" spans="1:15" ht="60" hidden="1" x14ac:dyDescent="0.25">
      <c r="A779" s="173"/>
      <c r="B779" s="179"/>
      <c r="C779" s="179"/>
      <c r="D779" s="173"/>
      <c r="E779" s="173"/>
      <c r="F779" s="102" t="s">
        <v>16</v>
      </c>
      <c r="G779" s="99" t="s">
        <v>359</v>
      </c>
      <c r="H779" s="126">
        <v>1</v>
      </c>
      <c r="I779" s="126"/>
      <c r="J779" s="126"/>
      <c r="K779" s="126"/>
      <c r="L779" s="171">
        <v>15</v>
      </c>
      <c r="M779" s="171"/>
      <c r="N779" s="171"/>
      <c r="O779" s="10"/>
    </row>
    <row r="780" spans="1:15" ht="90" hidden="1" x14ac:dyDescent="0.25">
      <c r="A780" s="173"/>
      <c r="B780" s="179"/>
      <c r="C780" s="179"/>
      <c r="D780" s="173"/>
      <c r="E780" s="173"/>
      <c r="F780" s="102" t="s">
        <v>16</v>
      </c>
      <c r="G780" s="99" t="s">
        <v>303</v>
      </c>
      <c r="H780" s="126">
        <v>1</v>
      </c>
      <c r="I780" s="126"/>
      <c r="J780" s="126"/>
      <c r="K780" s="126"/>
      <c r="L780" s="171">
        <v>22</v>
      </c>
      <c r="M780" s="171"/>
      <c r="N780" s="171"/>
      <c r="O780" s="10"/>
    </row>
    <row r="781" spans="1:15" ht="75" hidden="1" x14ac:dyDescent="0.25">
      <c r="A781" s="173"/>
      <c r="B781" s="179"/>
      <c r="C781" s="179"/>
      <c r="D781" s="173"/>
      <c r="E781" s="173"/>
      <c r="F781" s="102" t="s">
        <v>16</v>
      </c>
      <c r="G781" s="99" t="s">
        <v>308</v>
      </c>
      <c r="H781" s="126">
        <v>1</v>
      </c>
      <c r="I781" s="126"/>
      <c r="J781" s="126"/>
      <c r="K781" s="126"/>
      <c r="L781" s="171">
        <v>15</v>
      </c>
      <c r="M781" s="171"/>
      <c r="N781" s="171"/>
      <c r="O781" s="10"/>
    </row>
    <row r="782" spans="1:15" ht="75" hidden="1" x14ac:dyDescent="0.25">
      <c r="A782" s="173"/>
      <c r="B782" s="179"/>
      <c r="C782" s="179"/>
      <c r="D782" s="173"/>
      <c r="E782" s="173"/>
      <c r="F782" s="102" t="s">
        <v>16</v>
      </c>
      <c r="G782" s="11" t="s">
        <v>140</v>
      </c>
      <c r="H782" s="126">
        <v>1</v>
      </c>
      <c r="I782" s="126"/>
      <c r="J782" s="126"/>
      <c r="K782" s="126"/>
      <c r="L782" s="171">
        <v>15</v>
      </c>
      <c r="M782" s="171"/>
      <c r="N782" s="171"/>
      <c r="O782" s="10"/>
    </row>
    <row r="783" spans="1:15" ht="75" hidden="1" x14ac:dyDescent="0.25">
      <c r="A783" s="173"/>
      <c r="B783" s="179"/>
      <c r="C783" s="179"/>
      <c r="D783" s="173"/>
      <c r="E783" s="173"/>
      <c r="F783" s="102" t="s">
        <v>16</v>
      </c>
      <c r="G783" s="11" t="s">
        <v>361</v>
      </c>
      <c r="H783" s="126">
        <v>1</v>
      </c>
      <c r="I783" s="126"/>
      <c r="J783" s="126"/>
      <c r="K783" s="126"/>
      <c r="L783" s="171">
        <v>15</v>
      </c>
      <c r="M783" s="171"/>
      <c r="N783" s="171"/>
      <c r="O783" s="10"/>
    </row>
    <row r="784" spans="1:15" ht="75" hidden="1" x14ac:dyDescent="0.25">
      <c r="A784" s="173"/>
      <c r="B784" s="179"/>
      <c r="C784" s="179"/>
      <c r="D784" s="173"/>
      <c r="E784" s="173"/>
      <c r="F784" s="102" t="s">
        <v>16</v>
      </c>
      <c r="G784" s="32" t="s">
        <v>185</v>
      </c>
      <c r="H784" s="126">
        <v>1</v>
      </c>
      <c r="I784" s="126"/>
      <c r="J784" s="126"/>
      <c r="K784" s="126"/>
      <c r="L784" s="171">
        <v>15</v>
      </c>
      <c r="M784" s="171"/>
      <c r="N784" s="171"/>
      <c r="O784" s="10"/>
    </row>
    <row r="785" spans="1:15" ht="51" hidden="1" x14ac:dyDescent="0.25">
      <c r="A785" s="173"/>
      <c r="B785" s="179"/>
      <c r="C785" s="179"/>
      <c r="D785" s="173"/>
      <c r="E785" s="173"/>
      <c r="F785" s="102" t="s">
        <v>16</v>
      </c>
      <c r="G785" s="13" t="s">
        <v>364</v>
      </c>
      <c r="H785" s="126"/>
      <c r="I785" s="126">
        <v>1</v>
      </c>
      <c r="J785" s="126"/>
      <c r="K785" s="126"/>
      <c r="L785" s="171"/>
      <c r="M785" s="171">
        <v>15</v>
      </c>
      <c r="N785" s="171"/>
      <c r="O785" s="10"/>
    </row>
    <row r="786" spans="1:15" ht="96" hidden="1" customHeight="1" x14ac:dyDescent="0.25">
      <c r="A786" s="173"/>
      <c r="B786" s="179"/>
      <c r="C786" s="179"/>
      <c r="D786" s="173"/>
      <c r="E786" s="173"/>
      <c r="F786" s="102" t="s">
        <v>16</v>
      </c>
      <c r="G786" s="12" t="s">
        <v>365</v>
      </c>
      <c r="H786" s="126"/>
      <c r="I786" s="126">
        <v>1</v>
      </c>
      <c r="J786" s="126"/>
      <c r="K786" s="126"/>
      <c r="L786" s="171"/>
      <c r="M786" s="171">
        <v>15</v>
      </c>
      <c r="N786" s="171"/>
      <c r="O786" s="10"/>
    </row>
    <row r="787" spans="1:15" ht="51" hidden="1" x14ac:dyDescent="0.25">
      <c r="A787" s="173"/>
      <c r="B787" s="179"/>
      <c r="C787" s="179"/>
      <c r="D787" s="173"/>
      <c r="E787" s="173"/>
      <c r="F787" s="102" t="s">
        <v>16</v>
      </c>
      <c r="G787" s="13" t="s">
        <v>366</v>
      </c>
      <c r="H787" s="126"/>
      <c r="I787" s="126">
        <v>1</v>
      </c>
      <c r="J787" s="126"/>
      <c r="K787" s="126"/>
      <c r="L787" s="171"/>
      <c r="M787" s="171">
        <v>10</v>
      </c>
      <c r="N787" s="171"/>
      <c r="O787" s="10"/>
    </row>
    <row r="788" spans="1:15" ht="51" hidden="1" x14ac:dyDescent="0.25">
      <c r="A788" s="173"/>
      <c r="B788" s="179"/>
      <c r="C788" s="179"/>
      <c r="D788" s="173"/>
      <c r="E788" s="173"/>
      <c r="F788" s="102" t="s">
        <v>16</v>
      </c>
      <c r="G788" s="12" t="s">
        <v>221</v>
      </c>
      <c r="H788" s="126"/>
      <c r="I788" s="126">
        <v>1</v>
      </c>
      <c r="J788" s="126"/>
      <c r="K788" s="126"/>
      <c r="L788" s="171"/>
      <c r="M788" s="171">
        <v>15</v>
      </c>
      <c r="N788" s="171"/>
      <c r="O788" s="10"/>
    </row>
    <row r="789" spans="1:15" ht="63.75" hidden="1" x14ac:dyDescent="0.25">
      <c r="A789" s="173"/>
      <c r="B789" s="179"/>
      <c r="C789" s="179"/>
      <c r="D789" s="173"/>
      <c r="E789" s="173"/>
      <c r="F789" s="102" t="s">
        <v>16</v>
      </c>
      <c r="G789" s="22" t="s">
        <v>368</v>
      </c>
      <c r="H789" s="126"/>
      <c r="I789" s="126">
        <v>1</v>
      </c>
      <c r="J789" s="126"/>
      <c r="K789" s="126"/>
      <c r="L789" s="171"/>
      <c r="M789" s="171">
        <v>15</v>
      </c>
      <c r="N789" s="171"/>
      <c r="O789" s="10"/>
    </row>
    <row r="790" spans="1:15" ht="63.75" hidden="1" x14ac:dyDescent="0.25">
      <c r="A790" s="173"/>
      <c r="B790" s="179"/>
      <c r="C790" s="179"/>
      <c r="D790" s="173"/>
      <c r="E790" s="173"/>
      <c r="F790" s="22" t="s">
        <v>49</v>
      </c>
      <c r="G790" s="35" t="s">
        <v>387</v>
      </c>
      <c r="H790" s="126">
        <v>1</v>
      </c>
      <c r="I790" s="126"/>
      <c r="J790" s="126"/>
      <c r="K790" s="126"/>
      <c r="L790" s="171">
        <v>15</v>
      </c>
      <c r="M790" s="171"/>
      <c r="N790" s="171"/>
      <c r="O790" s="10"/>
    </row>
    <row r="791" spans="1:15" ht="84" hidden="1" customHeight="1" x14ac:dyDescent="0.25">
      <c r="A791" s="173"/>
      <c r="B791" s="179"/>
      <c r="C791" s="179"/>
      <c r="D791" s="173"/>
      <c r="E791" s="173"/>
      <c r="F791" s="22" t="s">
        <v>16</v>
      </c>
      <c r="G791" s="50" t="s">
        <v>375</v>
      </c>
      <c r="H791" s="126"/>
      <c r="I791" s="126"/>
      <c r="J791" s="126">
        <v>1</v>
      </c>
      <c r="K791" s="126"/>
      <c r="L791" s="171"/>
      <c r="M791" s="171"/>
      <c r="N791" s="171">
        <v>15</v>
      </c>
      <c r="O791" s="10"/>
    </row>
    <row r="792" spans="1:15" ht="51" hidden="1" x14ac:dyDescent="0.25">
      <c r="A792" s="173"/>
      <c r="B792" s="179"/>
      <c r="C792" s="179"/>
      <c r="D792" s="173"/>
      <c r="E792" s="173"/>
      <c r="F792" s="22" t="s">
        <v>16</v>
      </c>
      <c r="G792" s="18" t="s">
        <v>376</v>
      </c>
      <c r="H792" s="126"/>
      <c r="I792" s="126"/>
      <c r="J792" s="126">
        <v>1</v>
      </c>
      <c r="K792" s="126"/>
      <c r="L792" s="171"/>
      <c r="M792" s="171"/>
      <c r="N792" s="171">
        <v>15</v>
      </c>
      <c r="O792" s="10"/>
    </row>
    <row r="793" spans="1:15" ht="51" hidden="1" x14ac:dyDescent="0.25">
      <c r="A793" s="173"/>
      <c r="B793" s="179"/>
      <c r="C793" s="179"/>
      <c r="D793" s="173"/>
      <c r="E793" s="173"/>
      <c r="F793" s="22" t="s">
        <v>16</v>
      </c>
      <c r="G793" s="18" t="s">
        <v>284</v>
      </c>
      <c r="H793" s="126"/>
      <c r="I793" s="126"/>
      <c r="J793" s="126">
        <v>1</v>
      </c>
      <c r="K793" s="126"/>
      <c r="L793" s="171"/>
      <c r="M793" s="171"/>
      <c r="N793" s="171">
        <v>15</v>
      </c>
      <c r="O793" s="10"/>
    </row>
    <row r="794" spans="1:15" ht="76.5" hidden="1" x14ac:dyDescent="0.25">
      <c r="A794" s="173"/>
      <c r="B794" s="179"/>
      <c r="C794" s="179"/>
      <c r="D794" s="173"/>
      <c r="E794" s="173"/>
      <c r="F794" s="22" t="s">
        <v>16</v>
      </c>
      <c r="G794" s="18" t="s">
        <v>377</v>
      </c>
      <c r="H794" s="126"/>
      <c r="I794" s="126"/>
      <c r="J794" s="126">
        <v>1</v>
      </c>
      <c r="K794" s="126"/>
      <c r="L794" s="171"/>
      <c r="M794" s="171"/>
      <c r="N794" s="171">
        <v>5</v>
      </c>
      <c r="O794" s="10"/>
    </row>
    <row r="795" spans="1:15" ht="76.5" hidden="1" x14ac:dyDescent="0.25">
      <c r="A795" s="173"/>
      <c r="B795" s="179"/>
      <c r="C795" s="179"/>
      <c r="D795" s="173"/>
      <c r="E795" s="173"/>
      <c r="F795" s="22" t="s">
        <v>16</v>
      </c>
      <c r="G795" s="18" t="s">
        <v>339</v>
      </c>
      <c r="H795" s="126"/>
      <c r="I795" s="126"/>
      <c r="J795" s="126">
        <v>1</v>
      </c>
      <c r="K795" s="126"/>
      <c r="L795" s="171"/>
      <c r="M795" s="171"/>
      <c r="N795" s="171">
        <v>15</v>
      </c>
      <c r="O795" s="10"/>
    </row>
    <row r="796" spans="1:15" ht="76.5" hidden="1" x14ac:dyDescent="0.25">
      <c r="A796" s="173"/>
      <c r="B796" s="179"/>
      <c r="C796" s="179"/>
      <c r="D796" s="173"/>
      <c r="E796" s="173"/>
      <c r="F796" s="22" t="s">
        <v>16</v>
      </c>
      <c r="G796" s="18" t="s">
        <v>390</v>
      </c>
      <c r="H796" s="126"/>
      <c r="I796" s="126"/>
      <c r="J796" s="126">
        <v>1</v>
      </c>
      <c r="K796" s="126"/>
      <c r="L796" s="171"/>
      <c r="M796" s="171"/>
      <c r="N796" s="171">
        <v>5.5</v>
      </c>
      <c r="O796" s="10"/>
    </row>
    <row r="797" spans="1:15" ht="63.75" hidden="1" x14ac:dyDescent="0.25">
      <c r="A797" s="173"/>
      <c r="B797" s="179"/>
      <c r="C797" s="179"/>
      <c r="D797" s="173"/>
      <c r="E797" s="173"/>
      <c r="F797" s="22" t="s">
        <v>16</v>
      </c>
      <c r="G797" s="18" t="s">
        <v>378</v>
      </c>
      <c r="H797" s="126"/>
      <c r="I797" s="126"/>
      <c r="J797" s="126">
        <v>1</v>
      </c>
      <c r="K797" s="126"/>
      <c r="L797" s="171"/>
      <c r="M797" s="171"/>
      <c r="N797" s="171">
        <v>15</v>
      </c>
      <c r="O797" s="10"/>
    </row>
    <row r="798" spans="1:15" ht="51" hidden="1" x14ac:dyDescent="0.25">
      <c r="A798" s="173"/>
      <c r="B798" s="179"/>
      <c r="C798" s="179"/>
      <c r="D798" s="173"/>
      <c r="E798" s="173"/>
      <c r="F798" s="22" t="s">
        <v>49</v>
      </c>
      <c r="G798" s="18" t="s">
        <v>380</v>
      </c>
      <c r="H798" s="126"/>
      <c r="I798" s="126"/>
      <c r="J798" s="126">
        <v>1</v>
      </c>
      <c r="K798" s="126"/>
      <c r="L798" s="171"/>
      <c r="M798" s="171"/>
      <c r="N798" s="171">
        <v>15</v>
      </c>
      <c r="O798" s="10"/>
    </row>
    <row r="799" spans="1:15" ht="51" hidden="1" x14ac:dyDescent="0.25">
      <c r="A799" s="173"/>
      <c r="B799" s="179"/>
      <c r="C799" s="179"/>
      <c r="D799" s="173"/>
      <c r="E799" s="173"/>
      <c r="F799" s="22" t="s">
        <v>49</v>
      </c>
      <c r="G799" s="18" t="s">
        <v>383</v>
      </c>
      <c r="H799" s="126"/>
      <c r="I799" s="126"/>
      <c r="J799" s="126">
        <v>1</v>
      </c>
      <c r="K799" s="126"/>
      <c r="L799" s="171"/>
      <c r="M799" s="171"/>
      <c r="N799" s="171">
        <v>5</v>
      </c>
      <c r="O799" s="10"/>
    </row>
    <row r="800" spans="1:15" ht="76.5" hidden="1" x14ac:dyDescent="0.25">
      <c r="A800" s="173"/>
      <c r="B800" s="179"/>
      <c r="C800" s="179"/>
      <c r="D800" s="173"/>
      <c r="E800" s="173"/>
      <c r="F800" s="22" t="s">
        <v>49</v>
      </c>
      <c r="G800" s="18" t="s">
        <v>384</v>
      </c>
      <c r="H800" s="126"/>
      <c r="I800" s="126"/>
      <c r="J800" s="126">
        <v>1</v>
      </c>
      <c r="K800" s="126"/>
      <c r="L800" s="171"/>
      <c r="M800" s="171"/>
      <c r="N800" s="171">
        <v>3</v>
      </c>
      <c r="O800" s="10"/>
    </row>
    <row r="801" spans="1:15" x14ac:dyDescent="0.25">
      <c r="A801" s="179"/>
      <c r="B801" s="179"/>
      <c r="C801" s="179"/>
      <c r="D801" s="173"/>
      <c r="E801" s="173" t="s">
        <v>425</v>
      </c>
      <c r="F801" s="99"/>
      <c r="G801" s="99"/>
      <c r="H801" s="126">
        <f>SUM(H802:H812)</f>
        <v>10</v>
      </c>
      <c r="I801" s="126">
        <f>SUM(I809:I814)</f>
        <v>3</v>
      </c>
      <c r="J801" s="126">
        <f>SUM(J809:J815)</f>
        <v>1</v>
      </c>
      <c r="K801" s="126"/>
      <c r="L801" s="171">
        <v>476</v>
      </c>
      <c r="M801" s="171">
        <v>100</v>
      </c>
      <c r="N801" s="171">
        <v>30</v>
      </c>
      <c r="O801" s="33"/>
    </row>
    <row r="802" spans="1:15" ht="90" hidden="1" x14ac:dyDescent="0.25">
      <c r="A802" s="179"/>
      <c r="B802" s="179"/>
      <c r="C802" s="179"/>
      <c r="D802" s="173"/>
      <c r="E802" s="173"/>
      <c r="F802" s="102" t="s">
        <v>16</v>
      </c>
      <c r="G802" s="99" t="s">
        <v>298</v>
      </c>
      <c r="H802" s="126">
        <v>1</v>
      </c>
      <c r="I802" s="126"/>
      <c r="J802" s="126"/>
      <c r="K802" s="126"/>
      <c r="L802" s="171">
        <v>30</v>
      </c>
      <c r="M802" s="171"/>
      <c r="N802" s="171"/>
      <c r="O802" s="10"/>
    </row>
    <row r="803" spans="1:15" ht="90" hidden="1" x14ac:dyDescent="0.25">
      <c r="A803" s="179"/>
      <c r="B803" s="179"/>
      <c r="C803" s="179"/>
      <c r="D803" s="173"/>
      <c r="E803" s="173"/>
      <c r="F803" s="102" t="s">
        <v>16</v>
      </c>
      <c r="G803" s="99" t="s">
        <v>119</v>
      </c>
      <c r="H803" s="126">
        <v>1</v>
      </c>
      <c r="I803" s="126"/>
      <c r="J803" s="126"/>
      <c r="K803" s="126"/>
      <c r="L803" s="171">
        <v>77</v>
      </c>
      <c r="M803" s="171"/>
      <c r="N803" s="171"/>
      <c r="O803" s="10"/>
    </row>
    <row r="804" spans="1:15" ht="75" hidden="1" x14ac:dyDescent="0.25">
      <c r="A804" s="179"/>
      <c r="B804" s="179"/>
      <c r="C804" s="179"/>
      <c r="D804" s="173"/>
      <c r="E804" s="173"/>
      <c r="F804" s="102" t="s">
        <v>16</v>
      </c>
      <c r="G804" s="99" t="s">
        <v>431</v>
      </c>
      <c r="H804" s="126">
        <v>1</v>
      </c>
      <c r="I804" s="126"/>
      <c r="J804" s="126"/>
      <c r="K804" s="126"/>
      <c r="L804" s="171">
        <v>30</v>
      </c>
      <c r="M804" s="171"/>
      <c r="N804" s="171"/>
      <c r="O804" s="10"/>
    </row>
    <row r="805" spans="1:15" ht="90" hidden="1" x14ac:dyDescent="0.25">
      <c r="A805" s="179"/>
      <c r="B805" s="179"/>
      <c r="C805" s="179"/>
      <c r="D805" s="173"/>
      <c r="E805" s="173"/>
      <c r="F805" s="102" t="s">
        <v>16</v>
      </c>
      <c r="G805" s="11" t="s">
        <v>310</v>
      </c>
      <c r="H805" s="126">
        <v>1</v>
      </c>
      <c r="I805" s="126"/>
      <c r="J805" s="126"/>
      <c r="K805" s="126"/>
      <c r="L805" s="171">
        <v>44</v>
      </c>
      <c r="M805" s="171"/>
      <c r="N805" s="171"/>
      <c r="O805" s="10"/>
    </row>
    <row r="806" spans="1:15" ht="75" hidden="1" x14ac:dyDescent="0.25">
      <c r="A806" s="179"/>
      <c r="B806" s="179"/>
      <c r="C806" s="179"/>
      <c r="D806" s="173"/>
      <c r="E806" s="173"/>
      <c r="F806" s="102" t="s">
        <v>16</v>
      </c>
      <c r="G806" s="11" t="s">
        <v>360</v>
      </c>
      <c r="H806" s="126">
        <v>1</v>
      </c>
      <c r="I806" s="126"/>
      <c r="J806" s="126"/>
      <c r="K806" s="126"/>
      <c r="L806" s="171">
        <v>30</v>
      </c>
      <c r="M806" s="171"/>
      <c r="N806" s="171"/>
      <c r="O806" s="10"/>
    </row>
    <row r="807" spans="1:15" ht="75" hidden="1" x14ac:dyDescent="0.25">
      <c r="A807" s="179"/>
      <c r="B807" s="179"/>
      <c r="C807" s="179"/>
      <c r="D807" s="173"/>
      <c r="E807" s="173"/>
      <c r="F807" s="102" t="s">
        <v>16</v>
      </c>
      <c r="G807" s="11" t="s">
        <v>362</v>
      </c>
      <c r="H807" s="126">
        <v>1</v>
      </c>
      <c r="I807" s="126"/>
      <c r="J807" s="126"/>
      <c r="K807" s="126"/>
      <c r="L807" s="171">
        <v>30</v>
      </c>
      <c r="M807" s="171"/>
      <c r="N807" s="171"/>
      <c r="O807" s="10"/>
    </row>
    <row r="808" spans="1:15" ht="75" hidden="1" x14ac:dyDescent="0.25">
      <c r="A808" s="179"/>
      <c r="B808" s="179"/>
      <c r="C808" s="179"/>
      <c r="D808" s="173"/>
      <c r="E808" s="173"/>
      <c r="F808" s="102" t="s">
        <v>16</v>
      </c>
      <c r="G808" s="11" t="s">
        <v>154</v>
      </c>
      <c r="H808" s="126">
        <v>1</v>
      </c>
      <c r="I808" s="126"/>
      <c r="J808" s="126"/>
      <c r="K808" s="126"/>
      <c r="L808" s="171">
        <v>75</v>
      </c>
      <c r="M808" s="171"/>
      <c r="N808" s="171"/>
      <c r="O808" s="10"/>
    </row>
    <row r="809" spans="1:15" ht="63.75" hidden="1" x14ac:dyDescent="0.25">
      <c r="A809" s="179"/>
      <c r="B809" s="179"/>
      <c r="C809" s="179"/>
      <c r="D809" s="173"/>
      <c r="E809" s="173"/>
      <c r="F809" s="102" t="s">
        <v>16</v>
      </c>
      <c r="G809" s="22" t="s">
        <v>322</v>
      </c>
      <c r="H809" s="126"/>
      <c r="I809" s="126">
        <v>1</v>
      </c>
      <c r="J809" s="126"/>
      <c r="K809" s="126"/>
      <c r="L809" s="171"/>
      <c r="M809" s="171">
        <v>30</v>
      </c>
      <c r="N809" s="171"/>
      <c r="O809" s="10"/>
    </row>
    <row r="810" spans="1:15" ht="38.25" hidden="1" x14ac:dyDescent="0.25">
      <c r="A810" s="179"/>
      <c r="B810" s="179"/>
      <c r="C810" s="179"/>
      <c r="D810" s="173"/>
      <c r="E810" s="173"/>
      <c r="F810" s="22" t="s">
        <v>49</v>
      </c>
      <c r="G810" s="35" t="s">
        <v>241</v>
      </c>
      <c r="H810" s="126">
        <v>1</v>
      </c>
      <c r="I810" s="126"/>
      <c r="J810" s="126"/>
      <c r="K810" s="126"/>
      <c r="L810" s="171">
        <v>30</v>
      </c>
      <c r="M810" s="171"/>
      <c r="N810" s="171"/>
      <c r="O810" s="10"/>
    </row>
    <row r="811" spans="1:15" ht="51" hidden="1" x14ac:dyDescent="0.25">
      <c r="A811" s="179"/>
      <c r="B811" s="179"/>
      <c r="C811" s="179"/>
      <c r="D811" s="173"/>
      <c r="E811" s="173"/>
      <c r="F811" s="22" t="s">
        <v>49</v>
      </c>
      <c r="G811" s="36" t="s">
        <v>244</v>
      </c>
      <c r="H811" s="126">
        <v>1</v>
      </c>
      <c r="I811" s="126"/>
      <c r="J811" s="126"/>
      <c r="K811" s="126"/>
      <c r="L811" s="171">
        <v>50</v>
      </c>
      <c r="M811" s="171"/>
      <c r="N811" s="171"/>
      <c r="O811" s="10"/>
    </row>
    <row r="812" spans="1:15" ht="51" hidden="1" x14ac:dyDescent="0.25">
      <c r="A812" s="179"/>
      <c r="B812" s="179"/>
      <c r="C812" s="179"/>
      <c r="D812" s="173"/>
      <c r="E812" s="173"/>
      <c r="F812" s="22" t="s">
        <v>49</v>
      </c>
      <c r="G812" s="14" t="s">
        <v>325</v>
      </c>
      <c r="H812" s="126">
        <v>1</v>
      </c>
      <c r="I812" s="126"/>
      <c r="J812" s="126"/>
      <c r="K812" s="126"/>
      <c r="L812" s="171">
        <v>80</v>
      </c>
      <c r="M812" s="171"/>
      <c r="N812" s="171"/>
      <c r="O812" s="10"/>
    </row>
    <row r="813" spans="1:15" ht="51" hidden="1" x14ac:dyDescent="0.25">
      <c r="A813" s="179"/>
      <c r="B813" s="179"/>
      <c r="C813" s="179"/>
      <c r="D813" s="173"/>
      <c r="E813" s="173"/>
      <c r="F813" s="22" t="s">
        <v>49</v>
      </c>
      <c r="G813" s="13" t="s">
        <v>369</v>
      </c>
      <c r="H813" s="126"/>
      <c r="I813" s="126">
        <v>1</v>
      </c>
      <c r="J813" s="126"/>
      <c r="K813" s="126"/>
      <c r="L813" s="171"/>
      <c r="M813" s="171">
        <v>40</v>
      </c>
      <c r="N813" s="171"/>
      <c r="O813" s="10"/>
    </row>
    <row r="814" spans="1:15" ht="51" hidden="1" x14ac:dyDescent="0.25">
      <c r="A814" s="179"/>
      <c r="B814" s="179"/>
      <c r="C814" s="179"/>
      <c r="D814" s="173"/>
      <c r="E814" s="173"/>
      <c r="F814" s="22" t="s">
        <v>49</v>
      </c>
      <c r="G814" s="13" t="s">
        <v>248</v>
      </c>
      <c r="H814" s="126"/>
      <c r="I814" s="126">
        <v>1</v>
      </c>
      <c r="J814" s="126"/>
      <c r="K814" s="126"/>
      <c r="L814" s="171"/>
      <c r="M814" s="171">
        <v>30</v>
      </c>
      <c r="N814" s="171"/>
      <c r="O814" s="10"/>
    </row>
    <row r="815" spans="1:15" ht="63.75" hidden="1" x14ac:dyDescent="0.25">
      <c r="A815" s="179"/>
      <c r="B815" s="179"/>
      <c r="C815" s="179"/>
      <c r="D815" s="173"/>
      <c r="E815" s="173"/>
      <c r="F815" s="22" t="s">
        <v>49</v>
      </c>
      <c r="G815" s="49" t="s">
        <v>386</v>
      </c>
      <c r="H815" s="126"/>
      <c r="I815" s="126"/>
      <c r="J815" s="126">
        <v>1</v>
      </c>
      <c r="K815" s="126"/>
      <c r="L815" s="171"/>
      <c r="M815" s="171"/>
      <c r="N815" s="171">
        <v>30</v>
      </c>
      <c r="O815" s="10"/>
    </row>
    <row r="816" spans="1:15" x14ac:dyDescent="0.25">
      <c r="A816" s="179"/>
      <c r="B816" s="179"/>
      <c r="C816" s="179"/>
      <c r="D816" s="173"/>
      <c r="E816" s="173" t="s">
        <v>426</v>
      </c>
      <c r="F816" s="99"/>
      <c r="G816" s="99"/>
      <c r="H816" s="126">
        <f>H819</f>
        <v>1</v>
      </c>
      <c r="I816" s="126">
        <f>SUM(I817:I818)</f>
        <v>2</v>
      </c>
      <c r="J816" s="126">
        <f>SUM(J817:J821)</f>
        <v>2</v>
      </c>
      <c r="K816" s="126"/>
      <c r="L816" s="171">
        <v>116</v>
      </c>
      <c r="M816" s="171">
        <v>90</v>
      </c>
      <c r="N816" s="171">
        <v>190</v>
      </c>
      <c r="O816" s="33"/>
    </row>
    <row r="817" spans="1:15" ht="63.75" hidden="1" x14ac:dyDescent="0.25">
      <c r="A817" s="179"/>
      <c r="B817" s="179"/>
      <c r="C817" s="179"/>
      <c r="D817" s="173"/>
      <c r="E817" s="173"/>
      <c r="F817" s="102" t="s">
        <v>16</v>
      </c>
      <c r="G817" s="13" t="s">
        <v>320</v>
      </c>
      <c r="H817" s="126"/>
      <c r="I817" s="126">
        <v>1</v>
      </c>
      <c r="J817" s="126"/>
      <c r="K817" s="126"/>
      <c r="L817" s="171"/>
      <c r="M817" s="171">
        <v>40</v>
      </c>
      <c r="N817" s="171"/>
      <c r="O817" s="10"/>
    </row>
    <row r="818" spans="1:15" ht="51" hidden="1" x14ac:dyDescent="0.25">
      <c r="A818" s="179"/>
      <c r="B818" s="179"/>
      <c r="C818" s="179"/>
      <c r="D818" s="173"/>
      <c r="E818" s="173"/>
      <c r="F818" s="22" t="s">
        <v>49</v>
      </c>
      <c r="G818" s="22" t="s">
        <v>326</v>
      </c>
      <c r="H818" s="126"/>
      <c r="I818" s="126">
        <v>1</v>
      </c>
      <c r="J818" s="126"/>
      <c r="K818" s="126"/>
      <c r="L818" s="171"/>
      <c r="M818" s="171">
        <v>50</v>
      </c>
      <c r="N818" s="171"/>
      <c r="O818" s="10"/>
    </row>
    <row r="819" spans="1:15" ht="63.75" hidden="1" x14ac:dyDescent="0.25">
      <c r="A819" s="179"/>
      <c r="B819" s="179"/>
      <c r="C819" s="179"/>
      <c r="D819" s="173"/>
      <c r="E819" s="173"/>
      <c r="F819" s="22" t="s">
        <v>49</v>
      </c>
      <c r="G819" s="35" t="s">
        <v>354</v>
      </c>
      <c r="H819" s="126">
        <v>1</v>
      </c>
      <c r="I819" s="126"/>
      <c r="J819" s="126"/>
      <c r="K819" s="126"/>
      <c r="L819" s="171">
        <v>116</v>
      </c>
      <c r="M819" s="171"/>
      <c r="N819" s="171"/>
      <c r="O819" s="10"/>
    </row>
    <row r="820" spans="1:15" ht="63.75" hidden="1" x14ac:dyDescent="0.25">
      <c r="A820" s="179"/>
      <c r="B820" s="179"/>
      <c r="C820" s="179"/>
      <c r="D820" s="173"/>
      <c r="E820" s="173"/>
      <c r="F820" s="22" t="s">
        <v>49</v>
      </c>
      <c r="G820" s="35" t="s">
        <v>379</v>
      </c>
      <c r="H820" s="126"/>
      <c r="I820" s="126"/>
      <c r="J820" s="126">
        <v>1</v>
      </c>
      <c r="K820" s="126"/>
      <c r="L820" s="171"/>
      <c r="M820" s="171"/>
      <c r="N820" s="171">
        <v>75</v>
      </c>
      <c r="O820" s="10"/>
    </row>
    <row r="821" spans="1:15" ht="63.75" hidden="1" x14ac:dyDescent="0.25">
      <c r="A821" s="179"/>
      <c r="B821" s="179"/>
      <c r="C821" s="179"/>
      <c r="D821" s="173"/>
      <c r="E821" s="173"/>
      <c r="F821" s="22" t="s">
        <v>49</v>
      </c>
      <c r="G821" s="35" t="s">
        <v>352</v>
      </c>
      <c r="H821" s="126"/>
      <c r="I821" s="126"/>
      <c r="J821" s="126">
        <v>1</v>
      </c>
      <c r="K821" s="126"/>
      <c r="L821" s="171"/>
      <c r="M821" s="171"/>
      <c r="N821" s="171">
        <v>115</v>
      </c>
      <c r="O821" s="10"/>
    </row>
    <row r="822" spans="1:15" hidden="1" x14ac:dyDescent="0.25">
      <c r="A822" s="179"/>
      <c r="B822" s="179"/>
      <c r="C822" s="179"/>
      <c r="D822" s="173"/>
      <c r="E822" s="173" t="s">
        <v>427</v>
      </c>
      <c r="F822" s="99"/>
      <c r="G822" s="99" t="s">
        <v>427</v>
      </c>
      <c r="H822" s="126"/>
      <c r="I822" s="126"/>
      <c r="J822" s="126"/>
      <c r="K822" s="126"/>
      <c r="L822" s="171"/>
      <c r="M822" s="171"/>
      <c r="N822" s="171"/>
      <c r="O822" s="33"/>
    </row>
    <row r="823" spans="1:15" hidden="1" x14ac:dyDescent="0.25">
      <c r="A823" s="179"/>
      <c r="B823" s="179"/>
      <c r="C823" s="179"/>
      <c r="D823" s="173"/>
      <c r="E823" s="173"/>
      <c r="F823" s="102"/>
      <c r="G823" s="99"/>
      <c r="H823" s="126"/>
      <c r="I823" s="126"/>
      <c r="J823" s="126"/>
      <c r="K823" s="126"/>
      <c r="L823" s="171"/>
      <c r="M823" s="171"/>
      <c r="N823" s="171"/>
      <c r="O823" s="10"/>
    </row>
    <row r="824" spans="1:15" x14ac:dyDescent="0.25">
      <c r="A824" s="179"/>
      <c r="B824" s="179"/>
      <c r="C824" s="179"/>
      <c r="D824" s="173"/>
      <c r="E824" s="173" t="s">
        <v>551</v>
      </c>
      <c r="F824" s="99"/>
      <c r="G824" s="99"/>
      <c r="H824" s="126"/>
      <c r="I824" s="126">
        <f>I827</f>
        <v>1</v>
      </c>
      <c r="J824" s="126"/>
      <c r="K824" s="126"/>
      <c r="L824" s="171"/>
      <c r="M824" s="171">
        <v>800</v>
      </c>
      <c r="N824" s="171"/>
      <c r="O824" s="33"/>
    </row>
    <row r="825" spans="1:15" ht="15" hidden="1" customHeight="1" x14ac:dyDescent="0.25">
      <c r="A825" s="179"/>
      <c r="B825" s="179"/>
      <c r="C825" s="179"/>
      <c r="D825" s="173"/>
      <c r="E825" s="174"/>
      <c r="F825" s="99"/>
      <c r="G825" s="99"/>
      <c r="H825" s="10"/>
      <c r="I825" s="10"/>
      <c r="J825" s="10"/>
      <c r="K825" s="10"/>
      <c r="L825" s="240"/>
      <c r="M825" s="240"/>
      <c r="N825" s="240"/>
      <c r="O825" s="10"/>
    </row>
    <row r="826" spans="1:15" ht="15.75" hidden="1" customHeight="1" x14ac:dyDescent="0.25">
      <c r="A826" s="179"/>
      <c r="B826" s="179"/>
      <c r="C826" s="179"/>
      <c r="D826" s="173"/>
      <c r="E826" s="174"/>
      <c r="F826" s="99"/>
      <c r="G826" s="99"/>
      <c r="H826" s="10"/>
      <c r="I826" s="10"/>
      <c r="J826" s="10"/>
      <c r="K826" s="10"/>
      <c r="L826" s="240"/>
      <c r="M826" s="240"/>
      <c r="N826" s="240"/>
      <c r="O826" s="10"/>
    </row>
    <row r="827" spans="1:15" ht="51" hidden="1" x14ac:dyDescent="0.25">
      <c r="A827" s="179"/>
      <c r="B827" s="179"/>
      <c r="C827" s="179"/>
      <c r="D827" s="173"/>
      <c r="E827" s="174"/>
      <c r="F827" s="102" t="s">
        <v>16</v>
      </c>
      <c r="G827" s="22" t="s">
        <v>348</v>
      </c>
      <c r="H827" s="10"/>
      <c r="I827" s="108">
        <v>1</v>
      </c>
      <c r="J827" s="108"/>
      <c r="K827" s="10"/>
      <c r="L827" s="240"/>
      <c r="M827" s="240">
        <v>800</v>
      </c>
      <c r="N827" s="240"/>
      <c r="O827" s="10"/>
    </row>
    <row r="828" spans="1:15" hidden="1" x14ac:dyDescent="0.25">
      <c r="A828" s="179"/>
      <c r="B828" s="179"/>
      <c r="C828" s="179"/>
      <c r="D828" s="173" t="s">
        <v>430</v>
      </c>
      <c r="E828" s="99" t="s">
        <v>424</v>
      </c>
      <c r="F828" s="99"/>
      <c r="G828" s="99"/>
      <c r="H828" s="10"/>
      <c r="I828" s="10"/>
      <c r="J828" s="10"/>
      <c r="K828" s="10"/>
      <c r="L828" s="240"/>
      <c r="M828" s="240"/>
      <c r="N828" s="240"/>
      <c r="O828" s="10"/>
    </row>
    <row r="829" spans="1:15" hidden="1" x14ac:dyDescent="0.25">
      <c r="A829" s="179"/>
      <c r="B829" s="179"/>
      <c r="C829" s="179"/>
      <c r="D829" s="173"/>
      <c r="E829" s="99" t="s">
        <v>425</v>
      </c>
      <c r="F829" s="99"/>
      <c r="G829" s="99"/>
      <c r="H829" s="10"/>
      <c r="I829" s="10"/>
      <c r="J829" s="10"/>
      <c r="K829" s="10"/>
      <c r="L829" s="240"/>
      <c r="M829" s="240"/>
      <c r="N829" s="240"/>
      <c r="O829" s="10"/>
    </row>
    <row r="830" spans="1:15" hidden="1" x14ac:dyDescent="0.25">
      <c r="A830" s="179"/>
      <c r="B830" s="179"/>
      <c r="C830" s="179"/>
      <c r="D830" s="173"/>
      <c r="E830" s="99" t="s">
        <v>426</v>
      </c>
      <c r="F830" s="99"/>
      <c r="G830" s="99"/>
      <c r="H830" s="10"/>
      <c r="I830" s="10"/>
      <c r="J830" s="10"/>
      <c r="K830" s="10"/>
      <c r="L830" s="240"/>
      <c r="M830" s="240"/>
      <c r="N830" s="240"/>
      <c r="O830" s="10"/>
    </row>
    <row r="831" spans="1:15" hidden="1" x14ac:dyDescent="0.25">
      <c r="A831" s="179"/>
      <c r="B831" s="179"/>
      <c r="C831" s="179"/>
      <c r="D831" s="173"/>
      <c r="E831" s="99" t="s">
        <v>427</v>
      </c>
      <c r="F831" s="99"/>
      <c r="G831" s="99"/>
      <c r="H831" s="10"/>
      <c r="I831" s="10"/>
      <c r="J831" s="10"/>
      <c r="K831" s="10"/>
      <c r="L831" s="240"/>
      <c r="M831" s="240"/>
      <c r="N831" s="240"/>
      <c r="O831" s="10"/>
    </row>
    <row r="832" spans="1:15" hidden="1" x14ac:dyDescent="0.25">
      <c r="A832" s="179"/>
      <c r="B832" s="179"/>
      <c r="C832" s="179"/>
      <c r="D832" s="173"/>
      <c r="E832" s="99" t="s">
        <v>428</v>
      </c>
      <c r="F832" s="99"/>
      <c r="G832" s="99"/>
      <c r="H832" s="10"/>
      <c r="I832" s="10"/>
      <c r="J832" s="10"/>
      <c r="K832" s="10"/>
      <c r="L832" s="240"/>
      <c r="M832" s="240"/>
      <c r="N832" s="240"/>
      <c r="O832" s="10"/>
    </row>
    <row r="833" spans="1:15" hidden="1" x14ac:dyDescent="0.25">
      <c r="A833" s="179"/>
      <c r="B833" s="179"/>
      <c r="C833" s="179"/>
      <c r="D833" s="173"/>
      <c r="E833" s="99" t="s">
        <v>429</v>
      </c>
      <c r="F833" s="99"/>
      <c r="G833" s="99"/>
      <c r="H833" s="10"/>
      <c r="I833" s="10"/>
      <c r="J833" s="10"/>
      <c r="K833" s="10"/>
      <c r="L833" s="240"/>
      <c r="M833" s="240"/>
      <c r="N833" s="240"/>
      <c r="O833" s="10"/>
    </row>
    <row r="834" spans="1:15" x14ac:dyDescent="0.25">
      <c r="A834" s="123"/>
      <c r="B834" s="123"/>
      <c r="C834" s="124"/>
      <c r="D834" s="123"/>
      <c r="E834" s="97"/>
      <c r="F834" s="165"/>
      <c r="G834" s="40"/>
      <c r="H834" s="39"/>
      <c r="I834" s="39"/>
      <c r="J834" s="39"/>
      <c r="K834" s="39"/>
      <c r="L834" s="241"/>
      <c r="M834" s="241"/>
      <c r="N834" s="241"/>
      <c r="O834" s="39"/>
    </row>
    <row r="835" spans="1:15" ht="30.75" customHeight="1" x14ac:dyDescent="0.25">
      <c r="A835" s="233" t="s">
        <v>432</v>
      </c>
      <c r="B835" s="233"/>
      <c r="C835" s="233"/>
      <c r="D835" s="233"/>
      <c r="E835" s="233"/>
      <c r="F835" s="233"/>
      <c r="G835" s="233"/>
      <c r="H835" s="233"/>
      <c r="I835" s="233"/>
      <c r="J835" s="233"/>
      <c r="K835" s="233"/>
      <c r="L835" s="233"/>
      <c r="M835" s="233"/>
      <c r="N835" s="233"/>
      <c r="O835" s="233"/>
    </row>
    <row r="836" spans="1:15" ht="39.75" customHeight="1" x14ac:dyDescent="0.25">
      <c r="A836" s="179" t="s">
        <v>4</v>
      </c>
      <c r="B836" s="179"/>
      <c r="C836" s="179"/>
      <c r="D836" s="173" t="s">
        <v>433</v>
      </c>
      <c r="E836" s="174"/>
      <c r="F836" s="173" t="s">
        <v>3</v>
      </c>
      <c r="G836" s="173" t="s">
        <v>541</v>
      </c>
      <c r="H836" s="173" t="s">
        <v>547</v>
      </c>
      <c r="I836" s="173"/>
      <c r="J836" s="173"/>
      <c r="K836" s="173"/>
      <c r="L836" s="173" t="s">
        <v>11</v>
      </c>
      <c r="M836" s="173"/>
      <c r="N836" s="173"/>
      <c r="O836" s="173"/>
    </row>
    <row r="837" spans="1:15" ht="75" x14ac:dyDescent="0.25">
      <c r="A837" s="179"/>
      <c r="B837" s="179"/>
      <c r="C837" s="179"/>
      <c r="D837" s="173"/>
      <c r="E837" s="174"/>
      <c r="F837" s="174"/>
      <c r="G837" s="173"/>
      <c r="H837" s="99">
        <v>2017</v>
      </c>
      <c r="I837" s="99">
        <v>2018</v>
      </c>
      <c r="J837" s="99">
        <v>2019</v>
      </c>
      <c r="K837" s="99" t="s">
        <v>537</v>
      </c>
      <c r="L837" s="99">
        <v>2017</v>
      </c>
      <c r="M837" s="99">
        <v>2018</v>
      </c>
      <c r="N837" s="99">
        <v>2019</v>
      </c>
      <c r="O837" s="99" t="s">
        <v>537</v>
      </c>
    </row>
    <row r="838" spans="1:15" x14ac:dyDescent="0.25">
      <c r="A838" s="179">
        <v>1</v>
      </c>
      <c r="B838" s="179"/>
      <c r="C838" s="179"/>
      <c r="D838" s="179">
        <v>2</v>
      </c>
      <c r="E838" s="179"/>
      <c r="F838" s="178"/>
      <c r="G838" s="99">
        <v>3</v>
      </c>
      <c r="H838" s="173">
        <v>4</v>
      </c>
      <c r="I838" s="174"/>
      <c r="J838" s="174"/>
      <c r="K838" s="174"/>
      <c r="L838" s="173">
        <v>5</v>
      </c>
      <c r="M838" s="173"/>
      <c r="N838" s="173"/>
      <c r="O838" s="173"/>
    </row>
    <row r="839" spans="1:15" x14ac:dyDescent="0.25">
      <c r="A839" s="173" t="s">
        <v>15</v>
      </c>
      <c r="B839" s="174"/>
      <c r="C839" s="174"/>
      <c r="D839" s="173" t="s">
        <v>434</v>
      </c>
      <c r="E839" s="99" t="s">
        <v>435</v>
      </c>
      <c r="F839" s="173" t="s">
        <v>436</v>
      </c>
      <c r="G839" s="99" t="s">
        <v>437</v>
      </c>
      <c r="H839" s="99"/>
      <c r="I839" s="99"/>
      <c r="J839" s="74"/>
      <c r="K839" s="126">
        <v>152</v>
      </c>
      <c r="L839" s="126"/>
      <c r="M839" s="126"/>
      <c r="N839" s="126"/>
      <c r="O839" s="126">
        <v>2451.6129032258063</v>
      </c>
    </row>
    <row r="840" spans="1:15" ht="45" x14ac:dyDescent="0.25">
      <c r="A840" s="174"/>
      <c r="B840" s="174"/>
      <c r="C840" s="174"/>
      <c r="D840" s="174"/>
      <c r="E840" s="99" t="s">
        <v>438</v>
      </c>
      <c r="F840" s="174"/>
      <c r="G840" s="113" t="s">
        <v>439</v>
      </c>
      <c r="H840" s="99"/>
      <c r="I840" s="99"/>
      <c r="J840" s="74"/>
      <c r="K840" s="126">
        <v>4</v>
      </c>
      <c r="L840" s="126"/>
      <c r="M840" s="126"/>
      <c r="N840" s="126"/>
      <c r="O840" s="126">
        <v>64.516129032258064</v>
      </c>
    </row>
    <row r="841" spans="1:15" ht="30" x14ac:dyDescent="0.25">
      <c r="A841" s="174"/>
      <c r="B841" s="174"/>
      <c r="C841" s="174"/>
      <c r="D841" s="174"/>
      <c r="E841" s="99" t="s">
        <v>440</v>
      </c>
      <c r="F841" s="174"/>
      <c r="G841" s="113" t="s">
        <v>441</v>
      </c>
      <c r="H841" s="99"/>
      <c r="I841" s="99"/>
      <c r="J841" s="74"/>
      <c r="K841" s="126">
        <v>15</v>
      </c>
      <c r="L841" s="126"/>
      <c r="M841" s="126"/>
      <c r="N841" s="126"/>
      <c r="O841" s="126">
        <v>241.93548387096774</v>
      </c>
    </row>
    <row r="842" spans="1:15" x14ac:dyDescent="0.25">
      <c r="A842" s="174"/>
      <c r="B842" s="174"/>
      <c r="C842" s="174"/>
      <c r="D842" s="173" t="s">
        <v>442</v>
      </c>
      <c r="E842" s="147" t="s">
        <v>435</v>
      </c>
      <c r="F842" s="174"/>
      <c r="G842" s="113" t="s">
        <v>443</v>
      </c>
      <c r="H842" s="99"/>
      <c r="I842" s="99"/>
      <c r="J842" s="74"/>
      <c r="K842" s="126">
        <v>452</v>
      </c>
      <c r="L842" s="126"/>
      <c r="M842" s="126"/>
      <c r="N842" s="126"/>
      <c r="O842" s="126">
        <v>7290.322580645161</v>
      </c>
    </row>
    <row r="843" spans="1:15" ht="45" x14ac:dyDescent="0.25">
      <c r="A843" s="174"/>
      <c r="B843" s="174"/>
      <c r="C843" s="174"/>
      <c r="D843" s="174"/>
      <c r="E843" s="147" t="s">
        <v>438</v>
      </c>
      <c r="F843" s="174"/>
      <c r="G843" s="113" t="s">
        <v>444</v>
      </c>
      <c r="H843" s="99"/>
      <c r="I843" s="99"/>
      <c r="J843" s="74"/>
      <c r="K843" s="126">
        <v>12</v>
      </c>
      <c r="L843" s="126"/>
      <c r="M843" s="126"/>
      <c r="N843" s="126"/>
      <c r="O843" s="126">
        <v>193.54838709677421</v>
      </c>
    </row>
    <row r="844" spans="1:15" ht="45" x14ac:dyDescent="0.25">
      <c r="A844" s="174"/>
      <c r="B844" s="174"/>
      <c r="C844" s="174"/>
      <c r="D844" s="174"/>
      <c r="E844" s="147" t="s">
        <v>445</v>
      </c>
      <c r="F844" s="174"/>
      <c r="G844" s="113" t="s">
        <v>446</v>
      </c>
      <c r="H844" s="99"/>
      <c r="I844" s="99"/>
      <c r="J844" s="74"/>
      <c r="K844" s="126">
        <v>63</v>
      </c>
      <c r="L844" s="126"/>
      <c r="M844" s="126"/>
      <c r="N844" s="126"/>
      <c r="O844" s="126">
        <v>1016.1290322580645</v>
      </c>
    </row>
    <row r="845" spans="1:15" ht="30" x14ac:dyDescent="0.25">
      <c r="A845" s="174"/>
      <c r="B845" s="174"/>
      <c r="C845" s="174"/>
      <c r="D845" s="174"/>
      <c r="E845" s="147" t="s">
        <v>447</v>
      </c>
      <c r="F845" s="174"/>
      <c r="G845" s="113" t="s">
        <v>448</v>
      </c>
      <c r="H845" s="99"/>
      <c r="I845" s="99"/>
      <c r="J845" s="74"/>
      <c r="K845" s="126">
        <v>4</v>
      </c>
      <c r="L845" s="126"/>
      <c r="M845" s="126"/>
      <c r="N845" s="126"/>
      <c r="O845" s="126">
        <v>88.685015290519871</v>
      </c>
    </row>
    <row r="846" spans="1:15" ht="30" x14ac:dyDescent="0.25">
      <c r="A846" s="174"/>
      <c r="B846" s="174"/>
      <c r="C846" s="174"/>
      <c r="D846" s="174"/>
      <c r="E846" s="147" t="s">
        <v>447</v>
      </c>
      <c r="F846" s="174"/>
      <c r="G846" s="113" t="s">
        <v>449</v>
      </c>
      <c r="H846" s="99"/>
      <c r="I846" s="99"/>
      <c r="J846" s="74"/>
      <c r="K846" s="126">
        <v>5</v>
      </c>
      <c r="L846" s="126"/>
      <c r="M846" s="126"/>
      <c r="N846" s="126"/>
      <c r="O846" s="126">
        <v>110.85626911314984</v>
      </c>
    </row>
    <row r="847" spans="1:15" ht="30" x14ac:dyDescent="0.25">
      <c r="A847" s="174"/>
      <c r="B847" s="174"/>
      <c r="C847" s="174"/>
      <c r="D847" s="174"/>
      <c r="E847" s="147" t="s">
        <v>447</v>
      </c>
      <c r="F847" s="174"/>
      <c r="G847" s="113" t="s">
        <v>450</v>
      </c>
      <c r="H847" s="99"/>
      <c r="I847" s="99"/>
      <c r="J847" s="74"/>
      <c r="K847" s="126">
        <v>16</v>
      </c>
      <c r="L847" s="126"/>
      <c r="M847" s="126"/>
      <c r="N847" s="126"/>
      <c r="O847" s="126">
        <v>354.74006116207948</v>
      </c>
    </row>
    <row r="848" spans="1:15" ht="30" x14ac:dyDescent="0.25">
      <c r="A848" s="174"/>
      <c r="B848" s="174"/>
      <c r="C848" s="174"/>
      <c r="D848" s="174"/>
      <c r="E848" s="147" t="s">
        <v>447</v>
      </c>
      <c r="F848" s="174"/>
      <c r="G848" s="113" t="s">
        <v>451</v>
      </c>
      <c r="H848" s="99"/>
      <c r="I848" s="99"/>
      <c r="J848" s="74"/>
      <c r="K848" s="126">
        <v>13</v>
      </c>
      <c r="L848" s="126"/>
      <c r="M848" s="126"/>
      <c r="N848" s="126"/>
      <c r="O848" s="126">
        <v>288.22629969418961</v>
      </c>
    </row>
    <row r="849" spans="1:15" ht="30" x14ac:dyDescent="0.25">
      <c r="A849" s="174"/>
      <c r="B849" s="174"/>
      <c r="C849" s="174"/>
      <c r="D849" s="174"/>
      <c r="E849" s="147" t="s">
        <v>447</v>
      </c>
      <c r="F849" s="174"/>
      <c r="G849" s="113" t="s">
        <v>452</v>
      </c>
      <c r="H849" s="99"/>
      <c r="I849" s="99"/>
      <c r="J849" s="74"/>
      <c r="K849" s="126">
        <v>12</v>
      </c>
      <c r="L849" s="126"/>
      <c r="M849" s="126"/>
      <c r="N849" s="126"/>
      <c r="O849" s="126">
        <v>266.05504587155963</v>
      </c>
    </row>
    <row r="850" spans="1:15" ht="30" x14ac:dyDescent="0.25">
      <c r="A850" s="174"/>
      <c r="B850" s="174"/>
      <c r="C850" s="174"/>
      <c r="D850" s="174"/>
      <c r="E850" s="147" t="s">
        <v>447</v>
      </c>
      <c r="F850" s="174"/>
      <c r="G850" s="113" t="s">
        <v>453</v>
      </c>
      <c r="H850" s="99"/>
      <c r="I850" s="99"/>
      <c r="J850" s="74"/>
      <c r="K850" s="126">
        <v>14</v>
      </c>
      <c r="L850" s="126"/>
      <c r="M850" s="126"/>
      <c r="N850" s="126"/>
      <c r="O850" s="126">
        <v>310.39755351681953</v>
      </c>
    </row>
    <row r="851" spans="1:15" ht="30" x14ac:dyDescent="0.25">
      <c r="A851" s="174"/>
      <c r="B851" s="174"/>
      <c r="C851" s="174"/>
      <c r="D851" s="174"/>
      <c r="E851" s="147" t="s">
        <v>447</v>
      </c>
      <c r="F851" s="174"/>
      <c r="G851" s="113" t="s">
        <v>454</v>
      </c>
      <c r="H851" s="99"/>
      <c r="I851" s="99"/>
      <c r="J851" s="74"/>
      <c r="K851" s="126">
        <v>10</v>
      </c>
      <c r="L851" s="126"/>
      <c r="M851" s="126"/>
      <c r="N851" s="126"/>
      <c r="O851" s="126">
        <v>221.71253822629967</v>
      </c>
    </row>
    <row r="852" spans="1:15" ht="30" x14ac:dyDescent="0.25">
      <c r="A852" s="174"/>
      <c r="B852" s="174"/>
      <c r="C852" s="174"/>
      <c r="D852" s="174"/>
      <c r="E852" s="147" t="s">
        <v>447</v>
      </c>
      <c r="F852" s="174"/>
      <c r="G852" s="113" t="s">
        <v>455</v>
      </c>
      <c r="H852" s="99"/>
      <c r="I852" s="99"/>
      <c r="J852" s="74"/>
      <c r="K852" s="126">
        <v>12</v>
      </c>
      <c r="L852" s="126"/>
      <c r="M852" s="126"/>
      <c r="N852" s="126"/>
      <c r="O852" s="126">
        <v>266.05504587155963</v>
      </c>
    </row>
    <row r="853" spans="1:15" ht="30" x14ac:dyDescent="0.25">
      <c r="A853" s="174"/>
      <c r="B853" s="174"/>
      <c r="C853" s="174"/>
      <c r="D853" s="174"/>
      <c r="E853" s="147" t="s">
        <v>447</v>
      </c>
      <c r="F853" s="174"/>
      <c r="G853" s="113" t="s">
        <v>456</v>
      </c>
      <c r="H853" s="99"/>
      <c r="I853" s="99"/>
      <c r="J853" s="74"/>
      <c r="K853" s="126">
        <v>5</v>
      </c>
      <c r="L853" s="126"/>
      <c r="M853" s="126"/>
      <c r="N853" s="126"/>
      <c r="O853" s="126">
        <v>110.85626911314984</v>
      </c>
    </row>
    <row r="854" spans="1:15" ht="30" x14ac:dyDescent="0.25">
      <c r="A854" s="174"/>
      <c r="B854" s="174"/>
      <c r="C854" s="174"/>
      <c r="D854" s="174"/>
      <c r="E854" s="147" t="s">
        <v>447</v>
      </c>
      <c r="F854" s="174"/>
      <c r="G854" s="113" t="s">
        <v>457</v>
      </c>
      <c r="H854" s="99"/>
      <c r="I854" s="99"/>
      <c r="J854" s="74"/>
      <c r="K854" s="126">
        <v>4</v>
      </c>
      <c r="L854" s="126"/>
      <c r="M854" s="126"/>
      <c r="N854" s="126"/>
      <c r="O854" s="126">
        <v>88.685015290519871</v>
      </c>
    </row>
    <row r="855" spans="1:15" x14ac:dyDescent="0.25">
      <c r="A855" s="174"/>
      <c r="B855" s="174"/>
      <c r="C855" s="174"/>
      <c r="D855" s="173" t="s">
        <v>442</v>
      </c>
      <c r="E855" s="99" t="s">
        <v>435</v>
      </c>
      <c r="F855" s="173" t="s">
        <v>458</v>
      </c>
      <c r="G855" s="99" t="s">
        <v>459</v>
      </c>
      <c r="H855" s="99"/>
      <c r="I855" s="99"/>
      <c r="J855" s="74"/>
      <c r="K855" s="126">
        <v>11</v>
      </c>
      <c r="L855" s="126"/>
      <c r="M855" s="126"/>
      <c r="N855" s="126"/>
      <c r="O855" s="126">
        <v>243.88379204892965</v>
      </c>
    </row>
    <row r="856" spans="1:15" x14ac:dyDescent="0.25">
      <c r="A856" s="174"/>
      <c r="B856" s="174"/>
      <c r="C856" s="174"/>
      <c r="D856" s="174"/>
      <c r="E856" s="99" t="s">
        <v>460</v>
      </c>
      <c r="F856" s="173"/>
      <c r="G856" s="99" t="s">
        <v>461</v>
      </c>
      <c r="H856" s="99"/>
      <c r="I856" s="99"/>
      <c r="J856" s="74"/>
      <c r="K856" s="126">
        <v>12</v>
      </c>
      <c r="L856" s="126"/>
      <c r="M856" s="126"/>
      <c r="N856" s="126"/>
      <c r="O856" s="126">
        <v>266.05504587155963</v>
      </c>
    </row>
    <row r="857" spans="1:15" x14ac:dyDescent="0.25">
      <c r="A857" s="173" t="s">
        <v>109</v>
      </c>
      <c r="B857" s="174"/>
      <c r="C857" s="174"/>
      <c r="D857" s="173" t="s">
        <v>434</v>
      </c>
      <c r="E857" s="147" t="s">
        <v>435</v>
      </c>
      <c r="F857" s="173" t="s">
        <v>436</v>
      </c>
      <c r="G857" s="113" t="s">
        <v>439</v>
      </c>
      <c r="H857" s="99"/>
      <c r="I857" s="99"/>
      <c r="J857" s="74"/>
      <c r="K857" s="126">
        <v>152</v>
      </c>
      <c r="L857" s="126"/>
      <c r="M857" s="126"/>
      <c r="N857" s="126"/>
      <c r="O857" s="126">
        <v>2451.6129032258063</v>
      </c>
    </row>
    <row r="858" spans="1:15" ht="45" x14ac:dyDescent="0.25">
      <c r="A858" s="174"/>
      <c r="B858" s="174"/>
      <c r="C858" s="174"/>
      <c r="D858" s="174"/>
      <c r="E858" s="147" t="s">
        <v>438</v>
      </c>
      <c r="F858" s="174"/>
      <c r="G858" s="113" t="s">
        <v>441</v>
      </c>
      <c r="H858" s="99"/>
      <c r="I858" s="99"/>
      <c r="J858" s="74"/>
      <c r="K858" s="126">
        <v>4</v>
      </c>
      <c r="L858" s="126"/>
      <c r="M858" s="126"/>
      <c r="N858" s="126"/>
      <c r="O858" s="126">
        <v>64.516129032258064</v>
      </c>
    </row>
    <row r="859" spans="1:15" ht="30" x14ac:dyDescent="0.25">
      <c r="A859" s="174"/>
      <c r="B859" s="174"/>
      <c r="C859" s="174"/>
      <c r="D859" s="174"/>
      <c r="E859" s="147" t="s">
        <v>440</v>
      </c>
      <c r="F859" s="174"/>
      <c r="G859" s="113" t="s">
        <v>443</v>
      </c>
      <c r="H859" s="99"/>
      <c r="I859" s="99"/>
      <c r="J859" s="74"/>
      <c r="K859" s="126">
        <v>15</v>
      </c>
      <c r="L859" s="126"/>
      <c r="M859" s="126"/>
      <c r="N859" s="126"/>
      <c r="O859" s="126">
        <v>241.93548387096774</v>
      </c>
    </row>
    <row r="860" spans="1:15" x14ac:dyDescent="0.25">
      <c r="A860" s="174"/>
      <c r="B860" s="174"/>
      <c r="C860" s="174"/>
      <c r="D860" s="173" t="s">
        <v>442</v>
      </c>
      <c r="E860" s="147" t="s">
        <v>435</v>
      </c>
      <c r="F860" s="173" t="s">
        <v>436</v>
      </c>
      <c r="G860" s="113" t="s">
        <v>443</v>
      </c>
      <c r="H860" s="99"/>
      <c r="I860" s="99"/>
      <c r="J860" s="74"/>
      <c r="K860" s="126">
        <v>452</v>
      </c>
      <c r="L860" s="126"/>
      <c r="M860" s="126"/>
      <c r="N860" s="126"/>
      <c r="O860" s="126">
        <v>7290.322580645161</v>
      </c>
    </row>
    <row r="861" spans="1:15" ht="45" x14ac:dyDescent="0.25">
      <c r="A861" s="174"/>
      <c r="B861" s="174"/>
      <c r="C861" s="174"/>
      <c r="D861" s="174"/>
      <c r="E861" s="147" t="s">
        <v>438</v>
      </c>
      <c r="F861" s="174"/>
      <c r="G861" s="113" t="s">
        <v>444</v>
      </c>
      <c r="H861" s="99"/>
      <c r="I861" s="99"/>
      <c r="J861" s="74"/>
      <c r="K861" s="126">
        <v>12</v>
      </c>
      <c r="L861" s="126"/>
      <c r="M861" s="126"/>
      <c r="N861" s="126"/>
      <c r="O861" s="126">
        <v>193.54838709677421</v>
      </c>
    </row>
    <row r="862" spans="1:15" ht="45" x14ac:dyDescent="0.25">
      <c r="A862" s="174"/>
      <c r="B862" s="174"/>
      <c r="C862" s="174"/>
      <c r="D862" s="174"/>
      <c r="E862" s="147" t="s">
        <v>462</v>
      </c>
      <c r="F862" s="174"/>
      <c r="G862" s="113" t="s">
        <v>446</v>
      </c>
      <c r="H862" s="99"/>
      <c r="I862" s="99"/>
      <c r="J862" s="74"/>
      <c r="K862" s="126">
        <v>63</v>
      </c>
      <c r="L862" s="126"/>
      <c r="M862" s="126"/>
      <c r="N862" s="126"/>
      <c r="O862" s="126">
        <v>1396.788990825688</v>
      </c>
    </row>
    <row r="863" spans="1:15" ht="30" x14ac:dyDescent="0.25">
      <c r="A863" s="174"/>
      <c r="B863" s="174"/>
      <c r="C863" s="174"/>
      <c r="D863" s="174"/>
      <c r="E863" s="147" t="s">
        <v>447</v>
      </c>
      <c r="F863" s="174"/>
      <c r="G863" s="113" t="s">
        <v>448</v>
      </c>
      <c r="H863" s="99"/>
      <c r="I863" s="99"/>
      <c r="J863" s="74"/>
      <c r="K863" s="126">
        <v>4</v>
      </c>
      <c r="L863" s="126"/>
      <c r="M863" s="126"/>
      <c r="N863" s="126"/>
      <c r="O863" s="126">
        <v>88.685015290519871</v>
      </c>
    </row>
    <row r="864" spans="1:15" ht="30" x14ac:dyDescent="0.25">
      <c r="A864" s="174"/>
      <c r="B864" s="174"/>
      <c r="C864" s="174"/>
      <c r="D864" s="174"/>
      <c r="E864" s="147" t="s">
        <v>447</v>
      </c>
      <c r="F864" s="174"/>
      <c r="G864" s="113" t="s">
        <v>449</v>
      </c>
      <c r="H864" s="99"/>
      <c r="I864" s="99"/>
      <c r="J864" s="74"/>
      <c r="K864" s="126">
        <v>7</v>
      </c>
      <c r="L864" s="126"/>
      <c r="M864" s="126"/>
      <c r="N864" s="126"/>
      <c r="O864" s="126">
        <v>155.19877675840976</v>
      </c>
    </row>
    <row r="865" spans="1:15" ht="30" x14ac:dyDescent="0.25">
      <c r="A865" s="174"/>
      <c r="B865" s="174"/>
      <c r="C865" s="174"/>
      <c r="D865" s="174"/>
      <c r="E865" s="147" t="s">
        <v>447</v>
      </c>
      <c r="F865" s="174"/>
      <c r="G865" s="113" t="s">
        <v>450</v>
      </c>
      <c r="H865" s="99"/>
      <c r="I865" s="99"/>
      <c r="J865" s="74"/>
      <c r="K865" s="126">
        <v>14</v>
      </c>
      <c r="L865" s="126"/>
      <c r="M865" s="126"/>
      <c r="N865" s="126"/>
      <c r="O865" s="126">
        <v>310.39755351681953</v>
      </c>
    </row>
    <row r="866" spans="1:15" ht="30" x14ac:dyDescent="0.25">
      <c r="A866" s="174"/>
      <c r="B866" s="174"/>
      <c r="C866" s="174"/>
      <c r="D866" s="174"/>
      <c r="E866" s="147" t="s">
        <v>447</v>
      </c>
      <c r="F866" s="174"/>
      <c r="G866" s="113" t="s">
        <v>451</v>
      </c>
      <c r="H866" s="99"/>
      <c r="I866" s="99"/>
      <c r="J866" s="74"/>
      <c r="K866" s="126">
        <v>11</v>
      </c>
      <c r="L866" s="126"/>
      <c r="M866" s="126"/>
      <c r="N866" s="126"/>
      <c r="O866" s="126">
        <v>243.88379204892965</v>
      </c>
    </row>
    <row r="867" spans="1:15" ht="30" x14ac:dyDescent="0.25">
      <c r="A867" s="174"/>
      <c r="B867" s="174"/>
      <c r="C867" s="174"/>
      <c r="D867" s="174"/>
      <c r="E867" s="147" t="s">
        <v>447</v>
      </c>
      <c r="F867" s="174"/>
      <c r="G867" s="113" t="s">
        <v>452</v>
      </c>
      <c r="H867" s="99"/>
      <c r="I867" s="99"/>
      <c r="J867" s="74"/>
      <c r="K867" s="126">
        <v>14</v>
      </c>
      <c r="L867" s="126"/>
      <c r="M867" s="126"/>
      <c r="N867" s="126"/>
      <c r="O867" s="126">
        <v>310.39755351681953</v>
      </c>
    </row>
    <row r="868" spans="1:15" ht="30" x14ac:dyDescent="0.25">
      <c r="A868" s="174"/>
      <c r="B868" s="174"/>
      <c r="C868" s="174"/>
      <c r="D868" s="174"/>
      <c r="E868" s="147" t="s">
        <v>447</v>
      </c>
      <c r="F868" s="174"/>
      <c r="G868" s="113" t="s">
        <v>453</v>
      </c>
      <c r="H868" s="99"/>
      <c r="I868" s="99"/>
      <c r="J868" s="74"/>
      <c r="K868" s="126">
        <v>14</v>
      </c>
      <c r="L868" s="126"/>
      <c r="M868" s="126"/>
      <c r="N868" s="126"/>
      <c r="O868" s="126">
        <v>310.39755351681953</v>
      </c>
    </row>
    <row r="869" spans="1:15" ht="30" x14ac:dyDescent="0.25">
      <c r="A869" s="174"/>
      <c r="B869" s="174"/>
      <c r="C869" s="174"/>
      <c r="D869" s="174"/>
      <c r="E869" s="147" t="s">
        <v>447</v>
      </c>
      <c r="F869" s="174"/>
      <c r="G869" s="113" t="s">
        <v>454</v>
      </c>
      <c r="H869" s="99"/>
      <c r="I869" s="99"/>
      <c r="J869" s="74"/>
      <c r="K869" s="126">
        <v>13</v>
      </c>
      <c r="L869" s="126"/>
      <c r="M869" s="126"/>
      <c r="N869" s="126"/>
      <c r="O869" s="126">
        <v>288.22629969418961</v>
      </c>
    </row>
    <row r="870" spans="1:15" ht="30" x14ac:dyDescent="0.25">
      <c r="A870" s="174"/>
      <c r="B870" s="174"/>
      <c r="C870" s="174"/>
      <c r="D870" s="174"/>
      <c r="E870" s="147" t="s">
        <v>447</v>
      </c>
      <c r="F870" s="174"/>
      <c r="G870" s="113" t="s">
        <v>455</v>
      </c>
      <c r="H870" s="99"/>
      <c r="I870" s="99"/>
      <c r="J870" s="74"/>
      <c r="K870" s="126">
        <v>9</v>
      </c>
      <c r="L870" s="126"/>
      <c r="M870" s="126"/>
      <c r="N870" s="126"/>
      <c r="O870" s="126">
        <v>199.54128440366972</v>
      </c>
    </row>
    <row r="871" spans="1:15" ht="30" x14ac:dyDescent="0.25">
      <c r="A871" s="174"/>
      <c r="B871" s="174"/>
      <c r="C871" s="174"/>
      <c r="D871" s="174"/>
      <c r="E871" s="147" t="s">
        <v>447</v>
      </c>
      <c r="F871" s="174"/>
      <c r="G871" s="113" t="s">
        <v>456</v>
      </c>
      <c r="H871" s="99"/>
      <c r="I871" s="99"/>
      <c r="J871" s="74"/>
      <c r="K871" s="126">
        <v>5</v>
      </c>
      <c r="L871" s="126"/>
      <c r="M871" s="126"/>
      <c r="N871" s="126"/>
      <c r="O871" s="126">
        <v>110.85626911314984</v>
      </c>
    </row>
    <row r="872" spans="1:15" ht="30" x14ac:dyDescent="0.25">
      <c r="A872" s="174"/>
      <c r="B872" s="174"/>
      <c r="C872" s="174"/>
      <c r="D872" s="174"/>
      <c r="E872" s="147" t="s">
        <v>447</v>
      </c>
      <c r="F872" s="174"/>
      <c r="G872" s="113" t="s">
        <v>457</v>
      </c>
      <c r="H872" s="99"/>
      <c r="I872" s="99"/>
      <c r="J872" s="74"/>
      <c r="K872" s="126">
        <v>4</v>
      </c>
      <c r="L872" s="126"/>
      <c r="M872" s="126"/>
      <c r="N872" s="126"/>
      <c r="O872" s="126">
        <v>88.685015290519871</v>
      </c>
    </row>
    <row r="873" spans="1:15" x14ac:dyDescent="0.25">
      <c r="A873" s="174"/>
      <c r="B873" s="174"/>
      <c r="C873" s="174"/>
      <c r="D873" s="99" t="s">
        <v>442</v>
      </c>
      <c r="E873" s="99" t="s">
        <v>435</v>
      </c>
      <c r="F873" s="99" t="s">
        <v>463</v>
      </c>
      <c r="G873" s="163" t="s">
        <v>459</v>
      </c>
      <c r="H873" s="99"/>
      <c r="I873" s="99"/>
      <c r="J873" s="74"/>
      <c r="K873" s="126">
        <v>26</v>
      </c>
      <c r="L873" s="126"/>
      <c r="M873" s="126"/>
      <c r="N873" s="126"/>
      <c r="O873" s="126">
        <v>576.45259938837921</v>
      </c>
    </row>
    <row r="874" spans="1:15" x14ac:dyDescent="0.25">
      <c r="A874" s="174"/>
      <c r="B874" s="174"/>
      <c r="C874" s="174"/>
      <c r="D874" s="99" t="s">
        <v>442</v>
      </c>
      <c r="E874" s="99" t="s">
        <v>435</v>
      </c>
      <c r="F874" s="99" t="s">
        <v>436</v>
      </c>
      <c r="G874" s="163" t="s">
        <v>461</v>
      </c>
      <c r="H874" s="99"/>
      <c r="I874" s="99"/>
      <c r="J874" s="74"/>
      <c r="K874" s="126">
        <v>25</v>
      </c>
      <c r="L874" s="126"/>
      <c r="M874" s="126"/>
      <c r="N874" s="126"/>
      <c r="O874" s="126">
        <v>554.28134556574923</v>
      </c>
    </row>
    <row r="875" spans="1:15" x14ac:dyDescent="0.25">
      <c r="A875" s="110"/>
      <c r="B875" s="110"/>
      <c r="C875" s="110"/>
      <c r="D875" s="110"/>
      <c r="E875" s="110"/>
      <c r="F875" s="110"/>
      <c r="G875" s="103"/>
      <c r="H875" s="103"/>
      <c r="I875" s="103"/>
      <c r="J875" s="103"/>
      <c r="K875" s="103"/>
      <c r="L875" s="103"/>
      <c r="M875" s="103"/>
      <c r="N875" s="103"/>
      <c r="O875" s="103"/>
    </row>
    <row r="876" spans="1:15" s="10" customFormat="1" hidden="1" x14ac:dyDescent="0.25">
      <c r="C876" s="30"/>
      <c r="E876" s="99"/>
      <c r="F876" s="27"/>
      <c r="G876" s="30"/>
    </row>
    <row r="877" spans="1:15" s="10" customFormat="1" ht="15.75" hidden="1" customHeight="1" x14ac:dyDescent="0.25">
      <c r="A877" s="173"/>
      <c r="B877" s="173"/>
      <c r="C877" s="173"/>
      <c r="D877" s="173"/>
      <c r="E877" s="173"/>
      <c r="F877" s="99"/>
      <c r="G877" s="173" t="s">
        <v>464</v>
      </c>
      <c r="H877" s="173"/>
      <c r="I877" s="173"/>
      <c r="J877" s="173"/>
      <c r="K877" s="173"/>
      <c r="L877" s="173"/>
      <c r="M877" s="173"/>
      <c r="N877" s="173"/>
      <c r="O877" s="173"/>
    </row>
    <row r="878" spans="1:15" s="10" customFormat="1" ht="60" hidden="1" customHeight="1" x14ac:dyDescent="0.25">
      <c r="A878" s="179" t="s">
        <v>4</v>
      </c>
      <c r="B878" s="179"/>
      <c r="C878" s="179"/>
      <c r="D878" s="173" t="s">
        <v>465</v>
      </c>
      <c r="E878" s="173" t="s">
        <v>422</v>
      </c>
      <c r="F878" s="99"/>
      <c r="G878" s="173" t="s">
        <v>10</v>
      </c>
      <c r="H878" s="173"/>
      <c r="I878" s="173"/>
      <c r="J878" s="173"/>
      <c r="K878" s="173"/>
      <c r="L878" s="173"/>
      <c r="M878" s="173"/>
      <c r="N878" s="173"/>
      <c r="O878" s="173"/>
    </row>
    <row r="879" spans="1:15" s="10" customFormat="1" ht="75.75" hidden="1" customHeight="1" x14ac:dyDescent="0.25">
      <c r="A879" s="179"/>
      <c r="B879" s="179"/>
      <c r="C879" s="179"/>
      <c r="D879" s="173"/>
      <c r="E879" s="173"/>
      <c r="F879" s="99"/>
      <c r="G879" s="173"/>
      <c r="H879" s="99">
        <v>2017</v>
      </c>
      <c r="I879" s="99"/>
      <c r="J879" s="99"/>
      <c r="K879" s="99" t="s">
        <v>12</v>
      </c>
      <c r="L879" s="99">
        <v>2017</v>
      </c>
      <c r="M879" s="99"/>
      <c r="N879" s="99"/>
      <c r="O879" s="99" t="s">
        <v>12</v>
      </c>
    </row>
    <row r="880" spans="1:15" s="10" customFormat="1" hidden="1" x14ac:dyDescent="0.25">
      <c r="A880" s="179">
        <v>2</v>
      </c>
      <c r="B880" s="179"/>
      <c r="C880" s="179"/>
      <c r="D880" s="179">
        <v>3</v>
      </c>
      <c r="E880" s="179"/>
      <c r="F880" s="102"/>
      <c r="G880" s="99">
        <v>4</v>
      </c>
      <c r="H880" s="173"/>
      <c r="I880" s="173"/>
      <c r="J880" s="173"/>
      <c r="K880" s="173"/>
      <c r="L880" s="173"/>
      <c r="M880" s="173"/>
      <c r="N880" s="173"/>
      <c r="O880" s="173"/>
    </row>
    <row r="881" spans="1:15" s="10" customFormat="1" hidden="1" x14ac:dyDescent="0.25">
      <c r="A881" s="179" t="s">
        <v>15</v>
      </c>
      <c r="B881" s="179"/>
      <c r="C881" s="179"/>
      <c r="D881" s="173" t="s">
        <v>423</v>
      </c>
      <c r="E881" s="99" t="s">
        <v>424</v>
      </c>
      <c r="F881" s="99"/>
      <c r="G881" s="99"/>
    </row>
    <row r="882" spans="1:15" s="10" customFormat="1" hidden="1" x14ac:dyDescent="0.25">
      <c r="A882" s="179"/>
      <c r="B882" s="179"/>
      <c r="C882" s="179"/>
      <c r="D882" s="173"/>
      <c r="E882" s="99" t="s">
        <v>425</v>
      </c>
      <c r="F882" s="99"/>
      <c r="G882" s="99"/>
    </row>
    <row r="883" spans="1:15" s="10" customFormat="1" hidden="1" x14ac:dyDescent="0.25">
      <c r="A883" s="179"/>
      <c r="B883" s="179"/>
      <c r="C883" s="179"/>
      <c r="D883" s="173"/>
      <c r="E883" s="99" t="s">
        <v>426</v>
      </c>
      <c r="F883" s="99"/>
      <c r="G883" s="99"/>
    </row>
    <row r="884" spans="1:15" s="10" customFormat="1" hidden="1" x14ac:dyDescent="0.25">
      <c r="A884" s="179"/>
      <c r="B884" s="179"/>
      <c r="C884" s="179"/>
      <c r="D884" s="173"/>
      <c r="E884" s="99" t="s">
        <v>427</v>
      </c>
      <c r="F884" s="99"/>
      <c r="G884" s="99"/>
    </row>
    <row r="885" spans="1:15" s="10" customFormat="1" hidden="1" x14ac:dyDescent="0.25">
      <c r="A885" s="179"/>
      <c r="B885" s="179"/>
      <c r="C885" s="179"/>
      <c r="D885" s="173"/>
      <c r="E885" s="99" t="s">
        <v>428</v>
      </c>
      <c r="F885" s="99"/>
      <c r="G885" s="99"/>
    </row>
    <row r="886" spans="1:15" s="10" customFormat="1" hidden="1" x14ac:dyDescent="0.25">
      <c r="A886" s="179"/>
      <c r="B886" s="179"/>
      <c r="C886" s="179"/>
      <c r="D886" s="173"/>
      <c r="E886" s="99" t="s">
        <v>429</v>
      </c>
      <c r="F886" s="99"/>
      <c r="G886" s="99"/>
    </row>
    <row r="887" spans="1:15" s="10" customFormat="1" hidden="1" x14ac:dyDescent="0.25">
      <c r="A887" s="173" t="s">
        <v>109</v>
      </c>
      <c r="B887" s="173"/>
      <c r="C887" s="173"/>
      <c r="D887" s="173" t="s">
        <v>430</v>
      </c>
      <c r="E887" s="99" t="s">
        <v>424</v>
      </c>
      <c r="F887" s="99"/>
      <c r="G887" s="99"/>
    </row>
    <row r="888" spans="1:15" s="10" customFormat="1" hidden="1" x14ac:dyDescent="0.25">
      <c r="A888" s="173"/>
      <c r="B888" s="173"/>
      <c r="C888" s="173"/>
      <c r="D888" s="173"/>
      <c r="E888" s="99" t="s">
        <v>425</v>
      </c>
      <c r="F888" s="99"/>
      <c r="G888" s="99"/>
    </row>
    <row r="889" spans="1:15" s="10" customFormat="1" hidden="1" x14ac:dyDescent="0.25">
      <c r="A889" s="173"/>
      <c r="B889" s="173"/>
      <c r="C889" s="173"/>
      <c r="D889" s="173"/>
      <c r="E889" s="99" t="s">
        <v>426</v>
      </c>
      <c r="F889" s="99"/>
      <c r="G889" s="99"/>
    </row>
    <row r="890" spans="1:15" s="10" customFormat="1" hidden="1" x14ac:dyDescent="0.25">
      <c r="A890" s="173"/>
      <c r="B890" s="173"/>
      <c r="C890" s="173"/>
      <c r="D890" s="173"/>
      <c r="E890" s="99" t="s">
        <v>427</v>
      </c>
      <c r="F890" s="99"/>
      <c r="G890" s="99"/>
    </row>
    <row r="891" spans="1:15" s="10" customFormat="1" hidden="1" x14ac:dyDescent="0.25">
      <c r="A891" s="173"/>
      <c r="B891" s="173"/>
      <c r="C891" s="173"/>
      <c r="D891" s="173"/>
      <c r="E891" s="99" t="s">
        <v>428</v>
      </c>
      <c r="F891" s="99"/>
      <c r="G891" s="99"/>
    </row>
    <row r="892" spans="1:15" s="10" customFormat="1" hidden="1" x14ac:dyDescent="0.25">
      <c r="A892" s="173"/>
      <c r="B892" s="173"/>
      <c r="C892" s="173"/>
      <c r="D892" s="173"/>
      <c r="E892" s="99" t="s">
        <v>429</v>
      </c>
      <c r="F892" s="99"/>
      <c r="G892" s="99"/>
    </row>
    <row r="893" spans="1:15" s="10" customFormat="1" hidden="1" x14ac:dyDescent="0.25">
      <c r="C893" s="30"/>
      <c r="E893" s="99"/>
      <c r="F893" s="27"/>
      <c r="G893" s="30"/>
    </row>
    <row r="894" spans="1:15" s="10" customFormat="1" hidden="1" x14ac:dyDescent="0.25">
      <c r="C894" s="30"/>
      <c r="E894" s="99"/>
      <c r="F894" s="27"/>
      <c r="G894" s="30"/>
    </row>
    <row r="895" spans="1:15" s="10" customFormat="1" ht="15.75" hidden="1" customHeight="1" x14ac:dyDescent="0.25">
      <c r="A895" s="185"/>
      <c r="B895" s="185"/>
      <c r="C895" s="185"/>
      <c r="D895" s="185"/>
      <c r="E895" s="185"/>
      <c r="F895" s="99"/>
      <c r="G895" s="173" t="s">
        <v>466</v>
      </c>
      <c r="H895" s="173"/>
      <c r="I895" s="173"/>
      <c r="J895" s="173"/>
      <c r="K895" s="173"/>
      <c r="L895" s="173"/>
      <c r="M895" s="173"/>
      <c r="N895" s="173"/>
      <c r="O895" s="173"/>
    </row>
    <row r="896" spans="1:15" s="10" customFormat="1" ht="60" hidden="1" customHeight="1" x14ac:dyDescent="0.25">
      <c r="A896" s="179" t="s">
        <v>4</v>
      </c>
      <c r="B896" s="179"/>
      <c r="C896" s="179"/>
      <c r="D896" s="173" t="s">
        <v>467</v>
      </c>
      <c r="E896" s="173"/>
      <c r="F896" s="99"/>
      <c r="G896" s="173" t="s">
        <v>10</v>
      </c>
      <c r="H896" s="173"/>
      <c r="I896" s="173"/>
      <c r="J896" s="173"/>
      <c r="K896" s="173"/>
      <c r="L896" s="173"/>
      <c r="M896" s="173"/>
      <c r="N896" s="173"/>
      <c r="O896" s="173"/>
    </row>
    <row r="897" spans="1:15" s="10" customFormat="1" ht="75.75" hidden="1" customHeight="1" x14ac:dyDescent="0.25">
      <c r="A897" s="179"/>
      <c r="B897" s="179"/>
      <c r="C897" s="179"/>
      <c r="D897" s="173"/>
      <c r="E897" s="173"/>
      <c r="F897" s="99"/>
      <c r="G897" s="173"/>
      <c r="H897" s="99">
        <v>2017</v>
      </c>
      <c r="I897" s="99">
        <v>2018</v>
      </c>
      <c r="J897" s="99">
        <v>2019</v>
      </c>
      <c r="K897" s="99" t="s">
        <v>12</v>
      </c>
      <c r="L897" s="99">
        <v>2017</v>
      </c>
      <c r="M897" s="99">
        <v>2018</v>
      </c>
      <c r="N897" s="99">
        <v>2019</v>
      </c>
      <c r="O897" s="99" t="s">
        <v>12</v>
      </c>
    </row>
    <row r="898" spans="1:15" s="10" customFormat="1" hidden="1" x14ac:dyDescent="0.25">
      <c r="A898" s="179">
        <v>2</v>
      </c>
      <c r="B898" s="179"/>
      <c r="C898" s="179"/>
      <c r="D898" s="179">
        <v>3</v>
      </c>
      <c r="E898" s="179"/>
      <c r="F898" s="102"/>
      <c r="G898" s="99">
        <v>4</v>
      </c>
      <c r="H898" s="99"/>
      <c r="I898" s="99"/>
      <c r="J898" s="99"/>
      <c r="K898" s="99"/>
      <c r="L898" s="99"/>
      <c r="M898" s="99"/>
      <c r="N898" s="99"/>
      <c r="O898" s="99"/>
    </row>
    <row r="899" spans="1:15" s="10" customFormat="1" hidden="1" x14ac:dyDescent="0.25">
      <c r="A899" s="173" t="s">
        <v>15</v>
      </c>
      <c r="B899" s="173"/>
      <c r="C899" s="173"/>
      <c r="D899" s="238" t="s">
        <v>468</v>
      </c>
      <c r="E899" s="238"/>
      <c r="F899" s="108"/>
      <c r="G899" s="170"/>
    </row>
    <row r="900" spans="1:15" s="10" customFormat="1" hidden="1" x14ac:dyDescent="0.25">
      <c r="A900" s="173"/>
      <c r="B900" s="173"/>
      <c r="C900" s="173"/>
      <c r="D900" s="238" t="s">
        <v>469</v>
      </c>
      <c r="E900" s="238"/>
      <c r="F900" s="108"/>
      <c r="G900" s="170"/>
    </row>
    <row r="901" spans="1:15" s="10" customFormat="1" hidden="1" x14ac:dyDescent="0.25">
      <c r="A901" s="173" t="s">
        <v>109</v>
      </c>
      <c r="B901" s="173"/>
      <c r="C901" s="173"/>
      <c r="D901" s="238" t="s">
        <v>468</v>
      </c>
      <c r="E901" s="238"/>
      <c r="F901" s="108"/>
      <c r="G901" s="170"/>
    </row>
    <row r="902" spans="1:15" s="10" customFormat="1" hidden="1" x14ac:dyDescent="0.25">
      <c r="A902" s="173"/>
      <c r="B902" s="173"/>
      <c r="C902" s="173"/>
      <c r="D902" s="238" t="s">
        <v>469</v>
      </c>
      <c r="E902" s="238"/>
      <c r="F902" s="108"/>
      <c r="G902" s="170"/>
    </row>
    <row r="903" spans="1:15" s="10" customFormat="1" hidden="1" x14ac:dyDescent="0.25">
      <c r="C903" s="30"/>
      <c r="E903" s="99"/>
      <c r="F903" s="27"/>
      <c r="G903" s="30"/>
      <c r="K903" s="10" t="s">
        <v>470</v>
      </c>
    </row>
    <row r="904" spans="1:15" ht="18.75" x14ac:dyDescent="0.25">
      <c r="A904" s="150" t="s">
        <v>542</v>
      </c>
      <c r="H904" s="73"/>
      <c r="I904" s="75"/>
      <c r="J904" s="75"/>
      <c r="K904" s="73"/>
      <c r="L904" s="73"/>
      <c r="M904" s="73"/>
      <c r="N904" s="73"/>
      <c r="O904" s="73"/>
    </row>
    <row r="905" spans="1:15" x14ac:dyDescent="0.25">
      <c r="H905" s="73"/>
      <c r="I905" s="75"/>
      <c r="J905" s="75"/>
      <c r="K905" s="73"/>
      <c r="L905" s="73"/>
      <c r="M905" s="73"/>
      <c r="N905" s="73"/>
      <c r="O905" s="73"/>
    </row>
    <row r="906" spans="1:15" x14ac:dyDescent="0.25">
      <c r="H906" s="73"/>
      <c r="I906" s="73"/>
      <c r="J906" s="73"/>
      <c r="K906" s="73"/>
      <c r="L906" s="73"/>
      <c r="M906" s="73"/>
      <c r="N906" s="73"/>
      <c r="O906" s="73"/>
    </row>
    <row r="907" spans="1:15" x14ac:dyDescent="0.25">
      <c r="H907" s="73"/>
      <c r="I907" s="75"/>
      <c r="J907" s="75"/>
      <c r="K907" s="73"/>
      <c r="L907" s="73"/>
      <c r="M907" s="73"/>
      <c r="N907" s="73"/>
      <c r="O907" s="73"/>
    </row>
    <row r="908" spans="1:15" x14ac:dyDescent="0.25">
      <c r="H908" s="77"/>
      <c r="I908" s="78"/>
      <c r="J908" s="78"/>
      <c r="K908" s="73"/>
      <c r="L908" s="73"/>
      <c r="M908" s="73"/>
      <c r="N908" s="73"/>
      <c r="O908" s="73"/>
    </row>
    <row r="909" spans="1:15" x14ac:dyDescent="0.25">
      <c r="H909" s="73"/>
      <c r="I909" s="73"/>
      <c r="J909" s="73"/>
      <c r="K909" s="73"/>
      <c r="L909" s="73"/>
      <c r="M909" s="73"/>
      <c r="N909" s="73"/>
    </row>
    <row r="912" spans="1:15" ht="15" customHeight="1" x14ac:dyDescent="0.25">
      <c r="H912" s="73"/>
      <c r="I912" s="75"/>
      <c r="J912" s="75"/>
      <c r="K912" s="75"/>
      <c r="L912" s="73"/>
    </row>
    <row r="913" spans="8:14" x14ac:dyDescent="0.25">
      <c r="H913" s="73"/>
      <c r="I913" s="75"/>
      <c r="J913" s="75"/>
      <c r="K913" s="75"/>
      <c r="L913" s="73"/>
    </row>
    <row r="914" spans="8:14" x14ac:dyDescent="0.25">
      <c r="H914" s="73"/>
      <c r="I914" s="75"/>
      <c r="J914" s="75"/>
      <c r="K914" s="75"/>
      <c r="L914" s="73"/>
    </row>
    <row r="915" spans="8:14" x14ac:dyDescent="0.25">
      <c r="I915" s="75"/>
      <c r="J915" s="75"/>
      <c r="K915" s="75"/>
    </row>
    <row r="916" spans="8:14" x14ac:dyDescent="0.25">
      <c r="H916" s="75"/>
      <c r="I916" s="75"/>
      <c r="J916" s="75"/>
      <c r="K916" s="75"/>
      <c r="L916" s="73"/>
    </row>
    <row r="917" spans="8:14" x14ac:dyDescent="0.25">
      <c r="H917" s="73"/>
      <c r="I917" s="73"/>
      <c r="J917" s="73"/>
      <c r="L917" s="73"/>
      <c r="M917" s="73"/>
      <c r="N917" s="73"/>
    </row>
    <row r="921" spans="8:14" x14ac:dyDescent="0.25">
      <c r="I921" s="78"/>
      <c r="J921" s="78"/>
    </row>
    <row r="925" spans="8:14" x14ac:dyDescent="0.25">
      <c r="I925" s="79"/>
      <c r="J925" s="79"/>
    </row>
    <row r="927" spans="8:14" x14ac:dyDescent="0.25">
      <c r="H927" s="77"/>
      <c r="I927" s="77"/>
      <c r="J927" s="77"/>
    </row>
  </sheetData>
  <mergeCells count="281">
    <mergeCell ref="A7:A8"/>
    <mergeCell ref="B7:B8"/>
    <mergeCell ref="C7:C8"/>
    <mergeCell ref="D7:D8"/>
    <mergeCell ref="E7:E8"/>
    <mergeCell ref="A3:O3"/>
    <mergeCell ref="A5:O5"/>
    <mergeCell ref="L9:O9"/>
    <mergeCell ref="B10:B115"/>
    <mergeCell ref="C10:C11"/>
    <mergeCell ref="D10:D95"/>
    <mergeCell ref="E10:E74"/>
    <mergeCell ref="F7:F8"/>
    <mergeCell ref="G7:G8"/>
    <mergeCell ref="H7:K7"/>
    <mergeCell ref="L7:O7"/>
    <mergeCell ref="C12:C103"/>
    <mergeCell ref="E75:E93"/>
    <mergeCell ref="E94:E95"/>
    <mergeCell ref="D96:D103"/>
    <mergeCell ref="E96:E98"/>
    <mergeCell ref="C104:C115"/>
    <mergeCell ref="D104:D109"/>
    <mergeCell ref="D110:D115"/>
    <mergeCell ref="H9:K9"/>
    <mergeCell ref="L373:O373"/>
    <mergeCell ref="D358:D363"/>
    <mergeCell ref="D364:D369"/>
    <mergeCell ref="A371:O371"/>
    <mergeCell ref="A373:A374"/>
    <mergeCell ref="B373:B374"/>
    <mergeCell ref="C373:C374"/>
    <mergeCell ref="D373:D374"/>
    <mergeCell ref="A116:A369"/>
    <mergeCell ref="B116:B369"/>
    <mergeCell ref="C116:C357"/>
    <mergeCell ref="D116:D346"/>
    <mergeCell ref="E116:E302"/>
    <mergeCell ref="E303:E346"/>
    <mergeCell ref="D347:D357"/>
    <mergeCell ref="E347:E351"/>
    <mergeCell ref="E352:E353"/>
    <mergeCell ref="C358:C369"/>
    <mergeCell ref="E373:E374"/>
    <mergeCell ref="F373:F374"/>
    <mergeCell ref="G373:G374"/>
    <mergeCell ref="H373:K373"/>
    <mergeCell ref="D379:D384"/>
    <mergeCell ref="C385:C398"/>
    <mergeCell ref="D385:D394"/>
    <mergeCell ref="E385:E391"/>
    <mergeCell ref="E392:E394"/>
    <mergeCell ref="D395:D398"/>
    <mergeCell ref="H375:K375"/>
    <mergeCell ref="L375:O375"/>
    <mergeCell ref="E421:E473"/>
    <mergeCell ref="E474:E480"/>
    <mergeCell ref="D486:D491"/>
    <mergeCell ref="A495:O495"/>
    <mergeCell ref="A399:A491"/>
    <mergeCell ref="B399:B491"/>
    <mergeCell ref="C399:C420"/>
    <mergeCell ref="D399:D413"/>
    <mergeCell ref="E399:E405"/>
    <mergeCell ref="E406:E409"/>
    <mergeCell ref="D414:D420"/>
    <mergeCell ref="E415:E416"/>
    <mergeCell ref="C421:C491"/>
    <mergeCell ref="D421:D485"/>
    <mergeCell ref="B375:F375"/>
    <mergeCell ref="E481:E482"/>
    <mergeCell ref="A376:A398"/>
    <mergeCell ref="B376:B398"/>
    <mergeCell ref="C376:C384"/>
    <mergeCell ref="D376:D378"/>
    <mergeCell ref="E376:E377"/>
    <mergeCell ref="F497:F498"/>
    <mergeCell ref="G497:G498"/>
    <mergeCell ref="H497:K497"/>
    <mergeCell ref="L497:O497"/>
    <mergeCell ref="A497:A498"/>
    <mergeCell ref="B497:B498"/>
    <mergeCell ref="C497:C498"/>
    <mergeCell ref="D497:D498"/>
    <mergeCell ref="E497:E498"/>
    <mergeCell ref="B499:F499"/>
    <mergeCell ref="H499:K499"/>
    <mergeCell ref="L499:O499"/>
    <mergeCell ref="A500:A580"/>
    <mergeCell ref="B500:B526"/>
    <mergeCell ref="C500:C512"/>
    <mergeCell ref="D500:D506"/>
    <mergeCell ref="E500:E501"/>
    <mergeCell ref="D507:D512"/>
    <mergeCell ref="B545:B550"/>
    <mergeCell ref="C545:C550"/>
    <mergeCell ref="D545:D550"/>
    <mergeCell ref="B551:B562"/>
    <mergeCell ref="C551:C556"/>
    <mergeCell ref="D551:D556"/>
    <mergeCell ref="C557:C562"/>
    <mergeCell ref="D557:D562"/>
    <mergeCell ref="C513:C526"/>
    <mergeCell ref="D513:D519"/>
    <mergeCell ref="D520:D526"/>
    <mergeCell ref="B527:B544"/>
    <mergeCell ref="C527:C532"/>
    <mergeCell ref="D527:D532"/>
    <mergeCell ref="C533:C544"/>
    <mergeCell ref="D533:D538"/>
    <mergeCell ref="D539:D544"/>
    <mergeCell ref="A581:A604"/>
    <mergeCell ref="B581:B604"/>
    <mergeCell ref="C581:C592"/>
    <mergeCell ref="D581:D586"/>
    <mergeCell ref="D587:D592"/>
    <mergeCell ref="C593:C604"/>
    <mergeCell ref="D593:D598"/>
    <mergeCell ref="D599:D604"/>
    <mergeCell ref="B563:B580"/>
    <mergeCell ref="C563:C568"/>
    <mergeCell ref="D563:D568"/>
    <mergeCell ref="C569:C580"/>
    <mergeCell ref="D569:D574"/>
    <mergeCell ref="D575:D580"/>
    <mergeCell ref="G608:G609"/>
    <mergeCell ref="H608:K608"/>
    <mergeCell ref="L608:O608"/>
    <mergeCell ref="B610:F610"/>
    <mergeCell ref="H610:K610"/>
    <mergeCell ref="L610:O610"/>
    <mergeCell ref="A608:A609"/>
    <mergeCell ref="B608:B609"/>
    <mergeCell ref="C608:C609"/>
    <mergeCell ref="D608:D609"/>
    <mergeCell ref="E608:E609"/>
    <mergeCell ref="F608:F609"/>
    <mergeCell ref="B638:B655"/>
    <mergeCell ref="C638:C643"/>
    <mergeCell ref="D638:D643"/>
    <mergeCell ref="C644:C655"/>
    <mergeCell ref="D644:D649"/>
    <mergeCell ref="D650:D655"/>
    <mergeCell ref="A611:A691"/>
    <mergeCell ref="B611:B637"/>
    <mergeCell ref="C611:C622"/>
    <mergeCell ref="D611:D616"/>
    <mergeCell ref="D617:D622"/>
    <mergeCell ref="C623:C637"/>
    <mergeCell ref="D623:D628"/>
    <mergeCell ref="B656:B661"/>
    <mergeCell ref="C656:C661"/>
    <mergeCell ref="B674:B691"/>
    <mergeCell ref="C674:C679"/>
    <mergeCell ref="D674:D679"/>
    <mergeCell ref="C680:C691"/>
    <mergeCell ref="D680:D685"/>
    <mergeCell ref="D686:D691"/>
    <mergeCell ref="D656:D661"/>
    <mergeCell ref="B662:B673"/>
    <mergeCell ref="C662:C667"/>
    <mergeCell ref="D662:D667"/>
    <mergeCell ref="C668:C673"/>
    <mergeCell ref="D668:D673"/>
    <mergeCell ref="A719:E719"/>
    <mergeCell ref="G719:O719"/>
    <mergeCell ref="A720:C721"/>
    <mergeCell ref="D720:D721"/>
    <mergeCell ref="E720:E721"/>
    <mergeCell ref="G720:G721"/>
    <mergeCell ref="A692:A715"/>
    <mergeCell ref="B692:B715"/>
    <mergeCell ref="C692:C703"/>
    <mergeCell ref="D692:D697"/>
    <mergeCell ref="D698:D703"/>
    <mergeCell ref="C704:C715"/>
    <mergeCell ref="D704:D708"/>
    <mergeCell ref="D756:D757"/>
    <mergeCell ref="E756:E757"/>
    <mergeCell ref="F756:F757"/>
    <mergeCell ref="A738:C752"/>
    <mergeCell ref="D738:D742"/>
    <mergeCell ref="D743:D747"/>
    <mergeCell ref="D748:D752"/>
    <mergeCell ref="L748:O748"/>
    <mergeCell ref="A722:C722"/>
    <mergeCell ref="D722:E722"/>
    <mergeCell ref="A723:C737"/>
    <mergeCell ref="D723:D727"/>
    <mergeCell ref="D728:D732"/>
    <mergeCell ref="D733:D737"/>
    <mergeCell ref="L836:O836"/>
    <mergeCell ref="A838:C838"/>
    <mergeCell ref="D838:F838"/>
    <mergeCell ref="H838:K838"/>
    <mergeCell ref="L838:O838"/>
    <mergeCell ref="E824:E827"/>
    <mergeCell ref="D828:D833"/>
    <mergeCell ref="A836:C837"/>
    <mergeCell ref="D836:E837"/>
    <mergeCell ref="F836:F837"/>
    <mergeCell ref="G836:G837"/>
    <mergeCell ref="H836:K836"/>
    <mergeCell ref="A775:C833"/>
    <mergeCell ref="D775:D827"/>
    <mergeCell ref="E775:E800"/>
    <mergeCell ref="E801:E815"/>
    <mergeCell ref="E816:E821"/>
    <mergeCell ref="E822:E823"/>
    <mergeCell ref="L878:O878"/>
    <mergeCell ref="A857:C874"/>
    <mergeCell ref="D857:D859"/>
    <mergeCell ref="F857:F859"/>
    <mergeCell ref="D860:D872"/>
    <mergeCell ref="F860:F872"/>
    <mergeCell ref="A839:C856"/>
    <mergeCell ref="D839:D841"/>
    <mergeCell ref="F839:F854"/>
    <mergeCell ref="D842:D854"/>
    <mergeCell ref="D855:D856"/>
    <mergeCell ref="F855:F856"/>
    <mergeCell ref="A901:C902"/>
    <mergeCell ref="D901:E901"/>
    <mergeCell ref="D902:E902"/>
    <mergeCell ref="A887:C892"/>
    <mergeCell ref="D887:D892"/>
    <mergeCell ref="A895:E895"/>
    <mergeCell ref="G895:O895"/>
    <mergeCell ref="A896:C897"/>
    <mergeCell ref="D896:E897"/>
    <mergeCell ref="G896:G897"/>
    <mergeCell ref="H896:K896"/>
    <mergeCell ref="L896:O896"/>
    <mergeCell ref="L1:O1"/>
    <mergeCell ref="L2:O2"/>
    <mergeCell ref="A6:O6"/>
    <mergeCell ref="A372:O372"/>
    <mergeCell ref="B9:F9"/>
    <mergeCell ref="A10:A115"/>
    <mergeCell ref="A898:C898"/>
    <mergeCell ref="D898:E898"/>
    <mergeCell ref="A899:C900"/>
    <mergeCell ref="D899:E899"/>
    <mergeCell ref="D900:E900"/>
    <mergeCell ref="A880:C880"/>
    <mergeCell ref="D880:E880"/>
    <mergeCell ref="H880:K880"/>
    <mergeCell ref="L880:O880"/>
    <mergeCell ref="A881:C886"/>
    <mergeCell ref="D881:D886"/>
    <mergeCell ref="A877:E877"/>
    <mergeCell ref="G877:O877"/>
    <mergeCell ref="A878:C879"/>
    <mergeCell ref="D878:D879"/>
    <mergeCell ref="E878:E879"/>
    <mergeCell ref="G878:G879"/>
    <mergeCell ref="H878:K878"/>
    <mergeCell ref="A755:O755"/>
    <mergeCell ref="E759:E760"/>
    <mergeCell ref="A759:C774"/>
    <mergeCell ref="D759:D768"/>
    <mergeCell ref="A835:O835"/>
    <mergeCell ref="A496:O496"/>
    <mergeCell ref="E516:E517"/>
    <mergeCell ref="E523:E524"/>
    <mergeCell ref="A607:O607"/>
    <mergeCell ref="E629:E630"/>
    <mergeCell ref="D629:D637"/>
    <mergeCell ref="E631:E633"/>
    <mergeCell ref="E709:E710"/>
    <mergeCell ref="D709:D715"/>
    <mergeCell ref="E761:E764"/>
    <mergeCell ref="D769:D774"/>
    <mergeCell ref="G756:G757"/>
    <mergeCell ref="H756:K756"/>
    <mergeCell ref="L756:O756"/>
    <mergeCell ref="A758:C758"/>
    <mergeCell ref="D758:F758"/>
    <mergeCell ref="H758:K758"/>
    <mergeCell ref="L758:O758"/>
    <mergeCell ref="A756:C757"/>
  </mergeCells>
  <pageMargins left="0.70866141732283472" right="0.70866141732283472" top="0.74803149606299213" bottom="0.74803149606299213" header="0.31496062992125984" footer="0.31496062992125984"/>
  <pageSetup paperSize="8" scale="52" fitToHeight="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1</vt:lpstr>
      <vt:lpstr>Приложение 2</vt:lpstr>
      <vt:lpstr>Приложение 3</vt:lpstr>
      <vt:lpstr>Приложение 5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5'!Область_печати</vt:lpstr>
    </vt:vector>
  </TitlesOfParts>
  <Company>Volgogradenergo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Светлова Наталья Георгиевна</dc:creator>
  <cp:lastModifiedBy> </cp:lastModifiedBy>
  <dcterms:created xsi:type="dcterms:W3CDTF">2020-10-12T04:23:01Z</dcterms:created>
  <dcterms:modified xsi:type="dcterms:W3CDTF">2020-10-19T10:26:00Z</dcterms:modified>
</cp:coreProperties>
</file>